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414DA37E-8CD4-44C4-913F-D150D75670E7}"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I11" i="19" s="1"/>
  <c r="H9" i="19"/>
  <c r="I9" i="16"/>
  <c r="H9" i="16"/>
  <c r="H11" i="19"/>
  <c r="H11" i="16" l="1"/>
  <c r="I11" i="16"/>
  <c r="I7" i="12"/>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<sst xmlns="http://schemas.openxmlformats.org/spreadsheetml/2006/main" count="1018" uniqueCount="405">
  <si>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</si>
  <si>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</si>
  <si>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</si>
  <si>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</si>
  <si>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</si>
  <si>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</si>
  <si>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</si>
  <si>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</si>
  <si>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</si>
  <si>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</si>
  <si>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</si>
  <si>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</si>
  <si>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</si>
  <si>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</si>
  <si>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</si>
  <si>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</si>
  <si>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</si>
  <si>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</si>
  <si>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</si>
  <si>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</si>
  <si>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</si>
  <si>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</si>
  <si>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</si>
  <si>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</si>
  <si>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</si>
  <si>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</si>
  <si>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</si>
  <si>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</si>
  <si>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</si>
  <si>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</si>
  <si>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</si>
  <si>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</si>
  <si>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</si>
  <si>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</si>
  <si>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</si>
  <si>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</si>
  <si>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</si>
  <si>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</si>
  <si>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</si>
  <si>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</si>
  <si>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</si>
  <si>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</si>
  <si>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</si>
  <si>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</si>
  <si>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</si>
  <si>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</si>
  <si>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</si>
  <si>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</si>
  <si>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</si>
  <si>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</si>
  <si>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</si>
  <si>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</si>
  <si>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</si>
  <si>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</si>
  <si>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</si>
  <si>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</si>
  <si>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</si>
  <si>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</si>
  <si>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</si>
  <si>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</si>
  <si>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</si>
  <si>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</si>
  <si>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</si>
  <si>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</si>
  <si>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</si>
  <si>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</si>
  <si>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</si>
  <si>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</si>
  <si>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</si>
  <si>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</si>
  <si>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</si>
  <si>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</si>
  <si>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</si>
  <si>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</si>
  <si>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</si>
  <si>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</si>
  <si>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</si>
  <si>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</si>
  <si>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</si>
  <si>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</si>
  <si>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</si>
  <si>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</si>
  <si>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</si>
  <si>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</si>
  <si>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</si>
  <si>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</si>
  <si>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</si>
  <si>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</si>
  <si>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</si>
  <si>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</si>
  <si>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</si>
  <si>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</si>
  <si>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</si>
  <si>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</si>
  <si>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</si>
  <si>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</si>
  <si>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</si>
  <si>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</si>
  <si>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</si>
  <si>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</si>
  <si>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</si>
  <si>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</si>
  <si>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</si>
  <si>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</si>
  <si>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</si>
  <si>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</si>
  <si>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</si>
  <si>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</si>
  <si>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</si>
  <si>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</si>
  <si>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</si>
  <si>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</si>
  <si>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</si>
  <si>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</si>
  <si>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</si>
  <si>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</si>
  <si>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</si>
  <si>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</si>
  <si>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</si>
  <si>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</si>
  <si>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</si>
  <si>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</si>
  <si>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</si>
  <si>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</si>
  <si>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</si>
  <si>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</si>
  <si>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</si>
  <si>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</si>
  <si>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</si>
  <si>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</si>
  <si>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</si>
  <si>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</si>
  <si>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</si>
  <si>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</si>
  <si>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</si>
  <si>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</si>
  <si>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</si>
  <si>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</si>
  <si>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</si>
  <si>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</si>
  <si>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</si>
  <si>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</si>
  <si>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</si>
  <si>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</si>
  <si>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</si>
  <si>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</si>
  <si>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</si>
  <si>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</si>
  <si>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</si>
  <si>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</si>
  <si>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</si>
  <si>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</si>
  <si>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</si>
  <si>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</si>
  <si>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</si>
  <si>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</si>
  <si>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</si>
  <si>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</si>
  <si>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</si>
  <si>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</si>
  <si>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</si>
  <si>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</si>
  <si>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</si>
  <si>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</si>
  <si>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</si>
  <si>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</si>
  <si>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</si>
  <si>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</si>
  <si>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</si>
  <si>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</si>
  <si>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</si>
  <si>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</si>
  <si>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</si>
  <si>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</si>
  <si>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</si>
  <si>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</si>
  <si>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</si>
  <si>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</si>
  <si>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</si>
  <si>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</si>
  <si>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</si>
  <si>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</si>
  <si>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</si>
  <si>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</si>
  <si>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</si>
  <si>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</si>
  <si>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</si>
  <si>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</si>
  <si>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</si>
  <si>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</si>
  <si>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</si>
  <si>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</si>
  <si>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</si>
  <si>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</si>
  <si>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</si>
  <si>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</si>
  <si>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</si>
  <si>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</si>
  <si>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</si>
  <si>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</si>
  <si>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</si>
  <si>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</si>
  <si>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</si>
  <si>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</si>
  <si>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</si>
  <si>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</si>
  <si>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</si>
  <si>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</si>
  <si>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</si>
  <si>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</si>
  <si>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</si>
  <si>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</si>
  <si>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</si>
  <si>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</si>
  <si>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</si>
  <si>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</si>
  <si>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</si>
  <si>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</si>
  <si>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</si>
  <si>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</si>
  <si>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</si>
  <si>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</si>
  <si>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</si>
  <si>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</si>
  <si>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</si>
  <si>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</si>
  <si>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</si>
  <si>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</si>
  <si>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</si>
  <si>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</si>
  <si>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</si>
  <si>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</si>
  <si>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</si>
  <si>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</si>
  <si>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</si>
  <si>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</si>
  <si>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</si>
  <si>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</si>
  <si>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</si>
  <si>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</si>
  <si>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</si>
  <si>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</si>
  <si>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</si>
  <si>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</si>
  <si>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</si>
  <si>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</si>
  <si>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</si>
  <si>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</si>
  <si>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</si>
  <si>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</si>
  <si>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</si>
  <si>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</si>
  <si>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</si>
  <si>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</si>
  <si>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</si>
  <si>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</si>
  <si>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</si>
  <si>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</si>
  <si>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</si>
  <si>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</si>
  <si>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</si>
  <si>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</si>
  <si>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</si>
  <si>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</si>
  <si>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</si>
  <si>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</si>
  <si>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</si>
  <si>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</si>
  <si>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</si>
  <si>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</si>
  <si>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</si>
  <si>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</si>
  <si>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</si>
  <si>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</si>
  <si>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</si>
  <si>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</si>
  <si>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</si>
  <si>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</si>
  <si>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</si>
  <si>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</si>
  <si>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</si>
  <si>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</si>
  <si>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</si>
  <si>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</si>
  <si>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</si>
  <si>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</si>
  <si>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</si>
  <si>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</si>
  <si>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</si>
  <si>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</si>
  <si>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</si>
  <si>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</si>
  <si>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</si>
  <si>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</si>
  <si>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</si>
  <si>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</si>
  <si>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</si>
  <si>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</si>
  <si>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</si>
  <si>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</si>
  <si>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</si>
  <si>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</si>
  <si>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</si>
  <si>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</si>
  <si>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</si>
  <si>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</si>
  <si>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</si>
  <si>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</si>
  <si>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</si>
  <si>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</si>
  <si>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</si>
  <si>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</si>
  <si>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</si>
  <si>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</si>
  <si>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</si>
  <si>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</si>
  <si>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</si>
  <si>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</si>
  <si>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</si>
  <si>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</si>
  <si>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</si>
  <si>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</si>
  <si>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</si>
  <si>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</si>
  <si>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</si>
  <si>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</si>
  <si>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</si>
  <si>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</si>
  <si>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</si>
  <si>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</si>
  <si>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</si>
  <si>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</si>
  <si>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</si>
  <si>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</si>
  <si>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</si>
  <si>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</si>
  <si>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</si>
  <si>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</si>
  <si>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</si>
  <si>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</si>
  <si>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</si>
  <si>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</si>
  <si>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</si>
  <si>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</si>
  <si>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</si>
  <si>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</si>
  <si>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</si>
  <si>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</si>
  <si>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</si>
  <si>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</si>
  <si>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</si>
  <si>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</si>
  <si>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</si>
  <si>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</si>
  <si>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</si>
  <si>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</si>
  <si>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</si>
  <si>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</si>
  <si>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</si>
  <si>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</si>
  <si>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</si>
  <si>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</si>
  <si>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</si>
  <si>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</si>
  <si>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</si>
  <si>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</si>
  <si>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</si>
  <si>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</si>
  <si>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</si>
  <si>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</si>
  <si>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</si>
  <si>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</si>
  <si>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</si>
  <si>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</si>
  <si>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</si>
  <si>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</si>
  <si>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</si>
  <si>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</si>
  <si>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</si>
  <si>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</si>
  <si>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</si>
  <si>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</si>
  <si>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</si>
  <si>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</si>
  <si>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</si>
  <si>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</si>
  <si>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</si>
  <si>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</si>
  <si>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</si>
  <si>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</si>
  <si>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</si>
  <si>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</si>
  <si>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</si>
  <si>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</si>
  <si>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</si>
  <si>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</si>
  <si>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Clwyd Coastal</t>
  </si>
  <si>
    <t xml:space="preserve">This Water Resource Zone covers the coastal region from Prestatyn to Colwyn Bay and then further inland to St. Asaph.  </t>
  </si>
  <si>
    <t>DYAA</t>
  </si>
  <si>
    <t>1 in 20</t>
  </si>
  <si>
    <t>1 in 40</t>
  </si>
  <si>
    <t>&gt;1:200</t>
  </si>
  <si>
    <t>Annual abstraction licence limit</t>
  </si>
  <si>
    <t>Works CL 01 - 0 Ml/d - SW4</t>
  </si>
  <si>
    <t>Works CL 02 - 0 Ml/d - SW3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</si>
</sst>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710634</xdr:colOff>
      <xdr:row>5</xdr:row>
      <xdr:rowOff>108373</xdr:rowOff>
    </xdr:from>
    <xdr:to>
      <xdr:col>4</xdr:col>
      <xdr:colOff>2697549</xdr:colOff>
      <xdr:row>14</xdr:row>
      <xdr:rowOff>702974</xdr:rowOff>
    </xdr:to>
    <xdr:pic>
      <xdr:nvPicPr>
        <xdr:cNvPr id="5" name="Picture 4">
          <a:extLst>
            <a:ext uri="{FF2B5EF4-FFF2-40B4-BE49-F238E27FC236}">
              <a16:creationId xmlns:a16="http://schemas.microsoft.com/office/drawing/2014/main" id="{9F303C20-E404-471D-853E-79DB781576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3690" y="1519484"/>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E3" sqref="E3"/>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6"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9">
        <v>44887</v>
      </c>
      <c r="E9" s="10"/>
    </row>
    <row r="10" spans="1:7" ht="16.5" thickBot="1" x14ac:dyDescent="0.35">
      <c r="B10" s="9" t="s">
        <v>8</v>
      </c>
      <c r="C10" s="100">
        <v>44887</v>
      </c>
      <c r="E10" s="10"/>
    </row>
    <row r="11" spans="1:7" ht="12" customHeight="1" thickBot="1" x14ac:dyDescent="0.35">
      <c r="A11" s="11"/>
      <c r="B11" s="12"/>
      <c r="C11" s="46"/>
      <c r="D11" s="11"/>
      <c r="E11" s="13"/>
      <c r="F11" s="11"/>
      <c r="G11" s="11"/>
    </row>
    <row r="12" spans="1:7" ht="32" x14ac:dyDescent="0.3">
      <c r="B12" s="7" t="s">
        <v>9</v>
      </c>
      <c r="C12" s="102" t="s">
        <v>391</v>
      </c>
      <c r="E12" s="10"/>
    </row>
    <row r="13" spans="1:7" ht="43" customHeight="1" thickBot="1" x14ac:dyDescent="0.35">
      <c r="B13" s="9" t="s">
        <v>10</v>
      </c>
      <c r="C13" s="101"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J9" sqref="J9"/>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7" t="s">
        <v>308</v>
      </c>
      <c r="C1" s="117"/>
      <c r="D1" s="117"/>
      <c r="E1" s="117"/>
      <c r="F1" s="117"/>
    </row>
    <row r="2" spans="2:27" ht="14.5" thickBot="1" x14ac:dyDescent="0.35"/>
    <row r="3" spans="2:27" ht="16.5" thickBot="1" x14ac:dyDescent="0.35">
      <c r="B3" s="122" t="s">
        <v>3</v>
      </c>
      <c r="C3" s="123"/>
      <c r="D3" s="139" t="str">
        <f>'Cover sheet'!C5</f>
        <v>DCWW</v>
      </c>
      <c r="E3" s="140"/>
      <c r="F3" s="141"/>
    </row>
    <row r="4" spans="2:27" ht="16.5" thickBot="1" x14ac:dyDescent="0.35">
      <c r="B4" s="122" t="s">
        <v>5</v>
      </c>
      <c r="C4" s="123"/>
      <c r="D4" s="139" t="str">
        <f>'Cover sheet'!C6</f>
        <v>Clwyd Coastal</v>
      </c>
      <c r="E4" s="140"/>
      <c r="F4" s="141"/>
    </row>
    <row r="5" spans="2:27" ht="16" thickBot="1" x14ac:dyDescent="0.35">
      <c r="C5" s="44"/>
      <c r="D5" s="45"/>
    </row>
    <row r="6" spans="2:27" ht="14.5" thickBot="1" x14ac:dyDescent="0.35">
      <c r="B6" s="75" t="s">
        <v>21</v>
      </c>
      <c r="C6" s="74" t="s">
        <v>93</v>
      </c>
      <c r="D6" s="21" t="s">
        <v>23</v>
      </c>
      <c r="E6" s="21" t="s">
        <v>24</v>
      </c>
      <c r="F6" s="90"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8"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8"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8"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8"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8"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8"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8"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8"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8"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8"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8"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8"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8"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8"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8"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8"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8"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5" t="s">
        <v>369</v>
      </c>
      <c r="C36" s="136"/>
      <c r="D36" s="136"/>
      <c r="E36" s="136"/>
      <c r="F36" s="136"/>
      <c r="G36" s="136"/>
      <c r="H36" s="136"/>
      <c r="I36" s="137"/>
    </row>
    <row r="37" spans="2:9" x14ac:dyDescent="0.3"/>
    <row r="38" spans="2:9" s="6" customFormat="1" ht="13.5" x14ac:dyDescent="0.25">
      <c r="B38" s="56" t="s">
        <v>21</v>
      </c>
      <c r="C38" s="138" t="s">
        <v>59</v>
      </c>
      <c r="D38" s="138"/>
      <c r="E38" s="138"/>
      <c r="F38" s="138"/>
      <c r="G38" s="138"/>
      <c r="H38" s="138"/>
      <c r="I38" s="138"/>
    </row>
    <row r="39" spans="2:9" s="6" customFormat="1" ht="42" customHeight="1" x14ac:dyDescent="0.25">
      <c r="B39" s="57">
        <v>1</v>
      </c>
      <c r="C39" s="131" t="s">
        <v>370</v>
      </c>
      <c r="D39" s="118"/>
      <c r="E39" s="118"/>
      <c r="F39" s="118"/>
      <c r="G39" s="118"/>
      <c r="H39" s="118"/>
      <c r="I39" s="118"/>
    </row>
    <row r="40" spans="2:9" s="6" customFormat="1" ht="25.5" customHeight="1" x14ac:dyDescent="0.25">
      <c r="B40" s="57">
        <v>2</v>
      </c>
      <c r="C40" s="131" t="s">
        <v>371</v>
      </c>
      <c r="D40" s="118"/>
      <c r="E40" s="118"/>
      <c r="F40" s="118"/>
      <c r="G40" s="118"/>
      <c r="H40" s="118"/>
      <c r="I40" s="118"/>
    </row>
    <row r="41" spans="2:9" s="6" customFormat="1" ht="27" customHeight="1" x14ac:dyDescent="0.25">
      <c r="B41" s="57">
        <v>3</v>
      </c>
      <c r="C41" s="131" t="s">
        <v>372</v>
      </c>
      <c r="D41" s="118"/>
      <c r="E41" s="118"/>
      <c r="F41" s="118"/>
      <c r="G41" s="118"/>
      <c r="H41" s="118"/>
      <c r="I41" s="118"/>
    </row>
    <row r="42" spans="2:9" s="6" customFormat="1" ht="40.5" customHeight="1" x14ac:dyDescent="0.25">
      <c r="B42" s="57">
        <v>4</v>
      </c>
      <c r="C42" s="131" t="s">
        <v>373</v>
      </c>
      <c r="D42" s="118"/>
      <c r="E42" s="118"/>
      <c r="F42" s="118"/>
      <c r="G42" s="118"/>
      <c r="H42" s="118"/>
      <c r="I42" s="118"/>
    </row>
    <row r="43" spans="2:9" s="6" customFormat="1" ht="40.5" customHeight="1" x14ac:dyDescent="0.25">
      <c r="B43" s="57">
        <v>5</v>
      </c>
      <c r="C43" s="131" t="s">
        <v>374</v>
      </c>
      <c r="D43" s="118"/>
      <c r="E43" s="118"/>
      <c r="F43" s="118"/>
      <c r="G43" s="118"/>
      <c r="H43" s="118"/>
      <c r="I43" s="118"/>
    </row>
    <row r="44" spans="2:9" s="6" customFormat="1" ht="50.65" customHeight="1" x14ac:dyDescent="0.25">
      <c r="B44" s="57">
        <v>6</v>
      </c>
      <c r="C44" s="131" t="s">
        <v>375</v>
      </c>
      <c r="D44" s="118"/>
      <c r="E44" s="118"/>
      <c r="F44" s="118"/>
      <c r="G44" s="118"/>
      <c r="H44" s="118"/>
      <c r="I44" s="118"/>
    </row>
    <row r="45" spans="2:9" s="6" customFormat="1" ht="27.4" customHeight="1" x14ac:dyDescent="0.25">
      <c r="B45" s="57">
        <v>7</v>
      </c>
      <c r="C45" s="131" t="s">
        <v>376</v>
      </c>
      <c r="D45" s="118"/>
      <c r="E45" s="118"/>
      <c r="F45" s="118"/>
      <c r="G45" s="118"/>
      <c r="H45" s="118"/>
      <c r="I45" s="118"/>
    </row>
    <row r="46" spans="2:9" s="6" customFormat="1" ht="37.15" customHeight="1" x14ac:dyDescent="0.25">
      <c r="B46" s="57">
        <v>8</v>
      </c>
      <c r="C46" s="131" t="s">
        <v>377</v>
      </c>
      <c r="D46" s="118"/>
      <c r="E46" s="118"/>
      <c r="F46" s="118"/>
      <c r="G46" s="118"/>
      <c r="H46" s="118"/>
      <c r="I46" s="118"/>
    </row>
    <row r="47" spans="2:9" s="6" customFormat="1" ht="31.5" customHeight="1" x14ac:dyDescent="0.25">
      <c r="B47" s="57">
        <v>9</v>
      </c>
      <c r="C47" s="131" t="s">
        <v>378</v>
      </c>
      <c r="D47" s="118"/>
      <c r="E47" s="118"/>
      <c r="F47" s="118"/>
      <c r="G47" s="118"/>
      <c r="H47" s="118"/>
      <c r="I47" s="118"/>
    </row>
    <row r="48" spans="2:9" s="6" customFormat="1" ht="28.9" customHeight="1" x14ac:dyDescent="0.25">
      <c r="B48" s="57">
        <v>10</v>
      </c>
      <c r="C48" s="131" t="s">
        <v>379</v>
      </c>
      <c r="D48" s="118"/>
      <c r="E48" s="118"/>
      <c r="F48" s="118"/>
      <c r="G48" s="118"/>
      <c r="H48" s="118"/>
      <c r="I48" s="118"/>
    </row>
    <row r="49" spans="2:9" s="6" customFormat="1" ht="33" customHeight="1" x14ac:dyDescent="0.25">
      <c r="B49" s="57">
        <v>11</v>
      </c>
      <c r="C49" s="131" t="s">
        <v>380</v>
      </c>
      <c r="D49" s="118"/>
      <c r="E49" s="118"/>
      <c r="F49" s="118"/>
      <c r="G49" s="118"/>
      <c r="H49" s="118"/>
      <c r="I49" s="118"/>
    </row>
    <row r="50" spans="2:9" s="6" customFormat="1" ht="59.65" customHeight="1" x14ac:dyDescent="0.25">
      <c r="B50" s="57">
        <v>12</v>
      </c>
      <c r="C50" s="131" t="s">
        <v>381</v>
      </c>
      <c r="D50" s="118"/>
      <c r="E50" s="118"/>
      <c r="F50" s="118"/>
      <c r="G50" s="118"/>
      <c r="H50" s="118"/>
      <c r="I50" s="118"/>
    </row>
    <row r="51" spans="2:9" s="6" customFormat="1" ht="25.5" customHeight="1" x14ac:dyDescent="0.25">
      <c r="B51" s="57">
        <v>13</v>
      </c>
      <c r="C51" s="131" t="s">
        <v>382</v>
      </c>
      <c r="D51" s="118"/>
      <c r="E51" s="118"/>
      <c r="F51" s="118"/>
      <c r="G51" s="118"/>
      <c r="H51" s="118"/>
      <c r="I51" s="118"/>
    </row>
    <row r="52" spans="2:9" s="6" customFormat="1" ht="25.9" customHeight="1" x14ac:dyDescent="0.25">
      <c r="B52" s="57">
        <v>14</v>
      </c>
      <c r="C52" s="131" t="s">
        <v>383</v>
      </c>
      <c r="D52" s="118"/>
      <c r="E52" s="118"/>
      <c r="F52" s="118"/>
      <c r="G52" s="118"/>
      <c r="H52" s="118"/>
      <c r="I52" s="118"/>
    </row>
    <row r="53" spans="2:9" s="6" customFormat="1" ht="22.9" customHeight="1" x14ac:dyDescent="0.25">
      <c r="B53" s="57">
        <v>15</v>
      </c>
      <c r="C53" s="131" t="s">
        <v>384</v>
      </c>
      <c r="D53" s="118"/>
      <c r="E53" s="118"/>
      <c r="F53" s="118"/>
      <c r="G53" s="118"/>
      <c r="H53" s="118"/>
      <c r="I53" s="118"/>
    </row>
    <row r="54" spans="2:9" s="6" customFormat="1" ht="28.9" customHeight="1" x14ac:dyDescent="0.25">
      <c r="B54" s="57">
        <v>16</v>
      </c>
      <c r="C54" s="131" t="s">
        <v>385</v>
      </c>
      <c r="D54" s="118"/>
      <c r="E54" s="118"/>
      <c r="F54" s="118"/>
      <c r="G54" s="118"/>
      <c r="H54" s="118"/>
      <c r="I54" s="118"/>
    </row>
    <row r="55" spans="2:9" s="6" customFormat="1" ht="41.65" customHeight="1" x14ac:dyDescent="0.25">
      <c r="B55" s="57">
        <v>17</v>
      </c>
      <c r="C55" s="131" t="s">
        <v>386</v>
      </c>
      <c r="D55" s="118"/>
      <c r="E55" s="118"/>
      <c r="F55" s="118"/>
      <c r="G55" s="118"/>
      <c r="H55" s="118"/>
      <c r="I55" s="118"/>
    </row>
    <row r="56" spans="2:9" s="6" customFormat="1" ht="58.5" customHeight="1" x14ac:dyDescent="0.25">
      <c r="B56" s="57">
        <v>18</v>
      </c>
      <c r="C56" s="131" t="s">
        <v>387</v>
      </c>
      <c r="D56" s="118"/>
      <c r="E56" s="118"/>
      <c r="F56" s="118"/>
      <c r="G56" s="118"/>
      <c r="H56" s="118"/>
      <c r="I56" s="118"/>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7" t="s">
        <v>14</v>
      </c>
      <c r="C1" s="117"/>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10">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topLeftCell="D1" zoomScale="70" zoomScaleNormal="70" workbookViewId="0">
      <pane ySplit="6" topLeftCell="A7" activePane="bottomLeft" state="frozen"/>
      <selection activeCell="E25" sqref="E25"/>
      <selection pane="bottomLeft" activeCell="I9" sqref="I9"/>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2"/>
      <c r="H2" s="28"/>
    </row>
    <row r="3" spans="2:9" s="27" customFormat="1" ht="16.5" thickBot="1" x14ac:dyDescent="0.35">
      <c r="B3" s="122" t="s">
        <v>3</v>
      </c>
      <c r="C3" s="123"/>
      <c r="D3" s="124" t="str">
        <f>'Cover sheet'!C5</f>
        <v>DCWW</v>
      </c>
      <c r="E3" s="124"/>
      <c r="F3" s="124"/>
      <c r="G3" s="76"/>
      <c r="H3" s="28"/>
    </row>
    <row r="4" spans="2:9" s="27" customFormat="1" ht="19.149999999999999" customHeight="1" thickBot="1" x14ac:dyDescent="0.35">
      <c r="B4" s="122" t="s">
        <v>5</v>
      </c>
      <c r="C4" s="123"/>
      <c r="D4" s="124" t="str">
        <f>'Cover sheet'!C6</f>
        <v>Clwyd Coastal</v>
      </c>
      <c r="E4" s="124"/>
      <c r="F4" s="124"/>
      <c r="G4" s="76"/>
      <c r="H4" s="28"/>
    </row>
    <row r="5" spans="2:9" s="27" customFormat="1" ht="15.5" thickBot="1" x14ac:dyDescent="0.45">
      <c r="B5" s="29"/>
      <c r="C5" s="29"/>
      <c r="G5" s="82"/>
      <c r="H5" s="28"/>
    </row>
    <row r="6" spans="2:9" ht="16.899999999999999" customHeight="1" thickBot="1" x14ac:dyDescent="0.35">
      <c r="B6" s="20" t="s">
        <v>21</v>
      </c>
      <c r="C6" s="21" t="s">
        <v>22</v>
      </c>
      <c r="D6" s="21" t="s">
        <v>23</v>
      </c>
      <c r="E6" s="77" t="s">
        <v>24</v>
      </c>
      <c r="F6" s="90" t="s">
        <v>25</v>
      </c>
      <c r="G6" s="83"/>
      <c r="H6" s="125" t="s">
        <v>26</v>
      </c>
      <c r="I6" s="126"/>
    </row>
    <row r="7" spans="2:9" ht="40.15" customHeight="1" x14ac:dyDescent="0.3">
      <c r="B7" s="30">
        <v>1</v>
      </c>
      <c r="C7" s="51" t="s">
        <v>27</v>
      </c>
      <c r="D7" s="51" t="s">
        <v>28</v>
      </c>
      <c r="E7" s="69" t="s">
        <v>29</v>
      </c>
      <c r="F7" s="30" t="s">
        <v>28</v>
      </c>
      <c r="G7" s="71"/>
      <c r="H7" s="103"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3">
        <v>10</v>
      </c>
    </row>
    <row r="9" spans="2:9" ht="40.15" customHeight="1" x14ac:dyDescent="0.3">
      <c r="B9" s="30">
        <v>3</v>
      </c>
      <c r="C9" s="51" t="s">
        <v>32</v>
      </c>
      <c r="D9" s="51" t="s">
        <v>28</v>
      </c>
      <c r="E9" s="69" t="s">
        <v>33</v>
      </c>
      <c r="F9" s="30">
        <v>0</v>
      </c>
      <c r="G9" s="71"/>
      <c r="H9" s="104">
        <v>0.50978135788262369</v>
      </c>
    </row>
    <row r="10" spans="2:9" ht="40.15" customHeight="1" x14ac:dyDescent="0.3">
      <c r="B10" s="30">
        <v>4</v>
      </c>
      <c r="C10" s="51" t="s">
        <v>34</v>
      </c>
      <c r="D10" s="51" t="s">
        <v>28</v>
      </c>
      <c r="E10" s="69" t="s">
        <v>33</v>
      </c>
      <c r="F10" s="30">
        <v>0</v>
      </c>
      <c r="G10" s="71"/>
      <c r="H10" s="104">
        <v>0.49021864211737626</v>
      </c>
    </row>
    <row r="11" spans="2:9" ht="40.15" customHeight="1" x14ac:dyDescent="0.3">
      <c r="B11" s="30">
        <v>5</v>
      </c>
      <c r="C11" s="51" t="s">
        <v>35</v>
      </c>
      <c r="D11" s="51" t="s">
        <v>28</v>
      </c>
      <c r="E11" s="69" t="s">
        <v>33</v>
      </c>
      <c r="F11" s="30">
        <v>0</v>
      </c>
      <c r="G11" s="71"/>
      <c r="H11" s="104">
        <v>0</v>
      </c>
    </row>
    <row r="12" spans="2:9" ht="40.15" customHeight="1" x14ac:dyDescent="0.3">
      <c r="B12" s="30">
        <v>6</v>
      </c>
      <c r="C12" s="51" t="s">
        <v>36</v>
      </c>
      <c r="D12" s="51" t="s">
        <v>28</v>
      </c>
      <c r="E12" s="69" t="s">
        <v>33</v>
      </c>
      <c r="F12" s="30">
        <v>0</v>
      </c>
      <c r="G12" s="71"/>
      <c r="H12" s="104">
        <v>0</v>
      </c>
    </row>
    <row r="13" spans="2:9" ht="40.15" customHeight="1" x14ac:dyDescent="0.3">
      <c r="B13" s="30">
        <v>7</v>
      </c>
      <c r="C13" s="51" t="s">
        <v>37</v>
      </c>
      <c r="D13" s="51" t="s">
        <v>28</v>
      </c>
      <c r="E13" s="69" t="s">
        <v>33</v>
      </c>
      <c r="F13" s="30" t="s">
        <v>28</v>
      </c>
      <c r="G13" s="71"/>
      <c r="H13" s="103" t="s">
        <v>398</v>
      </c>
    </row>
    <row r="14" spans="2:9" ht="40.15" customHeight="1" x14ac:dyDescent="0.3">
      <c r="B14" s="30">
        <v>8</v>
      </c>
      <c r="C14" s="51" t="s">
        <v>38</v>
      </c>
      <c r="D14" s="51" t="s">
        <v>28</v>
      </c>
      <c r="E14" s="69" t="s">
        <v>39</v>
      </c>
      <c r="F14" s="30">
        <v>0</v>
      </c>
      <c r="G14" s="71"/>
      <c r="H14" s="103" t="s">
        <v>399</v>
      </c>
    </row>
    <row r="15" spans="2:9" ht="40.15" customHeight="1" x14ac:dyDescent="0.3">
      <c r="B15" s="30">
        <v>9</v>
      </c>
      <c r="C15" s="51" t="s">
        <v>40</v>
      </c>
      <c r="D15" s="52" t="s">
        <v>28</v>
      </c>
      <c r="E15" s="69" t="s">
        <v>39</v>
      </c>
      <c r="F15" s="30">
        <v>0</v>
      </c>
      <c r="G15" s="71"/>
      <c r="H15" s="103" t="s">
        <v>400</v>
      </c>
    </row>
    <row r="16" spans="2:9" ht="40.15" customHeight="1" x14ac:dyDescent="0.3">
      <c r="B16" s="30">
        <v>10</v>
      </c>
      <c r="C16" s="51" t="s">
        <v>41</v>
      </c>
      <c r="D16" s="52" t="s">
        <v>28</v>
      </c>
      <c r="E16" s="84" t="s">
        <v>39</v>
      </c>
      <c r="F16" s="30">
        <v>0</v>
      </c>
      <c r="G16" s="71"/>
      <c r="H16" s="103" t="s">
        <v>401</v>
      </c>
    </row>
    <row r="17" spans="2:8" ht="40.15" customHeight="1" x14ac:dyDescent="0.3">
      <c r="B17" s="30">
        <v>11</v>
      </c>
      <c r="C17" s="51" t="s">
        <v>42</v>
      </c>
      <c r="D17" s="52" t="s">
        <v>28</v>
      </c>
      <c r="E17" s="84" t="s">
        <v>43</v>
      </c>
      <c r="F17" s="30" t="s">
        <v>28</v>
      </c>
      <c r="G17" s="71"/>
      <c r="H17" s="103" t="s">
        <v>402</v>
      </c>
    </row>
    <row r="18" spans="2:8" ht="40.15" customHeight="1" x14ac:dyDescent="0.3">
      <c r="B18" s="30">
        <v>12</v>
      </c>
      <c r="C18" s="51" t="s">
        <v>44</v>
      </c>
      <c r="D18" s="52" t="s">
        <v>45</v>
      </c>
      <c r="E18" s="84" t="s">
        <v>46</v>
      </c>
      <c r="F18" s="30">
        <v>1</v>
      </c>
      <c r="G18" s="71"/>
      <c r="H18" s="111">
        <v>0</v>
      </c>
    </row>
    <row r="19" spans="2:8" ht="40.15" customHeight="1" x14ac:dyDescent="0.3">
      <c r="B19" s="30">
        <v>13</v>
      </c>
      <c r="C19" s="51" t="s">
        <v>47</v>
      </c>
      <c r="D19" s="51" t="s">
        <v>28</v>
      </c>
      <c r="E19" s="84" t="s">
        <v>48</v>
      </c>
      <c r="F19" s="30" t="s">
        <v>28</v>
      </c>
      <c r="G19" s="71"/>
      <c r="H19" s="103" t="s">
        <v>390</v>
      </c>
    </row>
    <row r="20" spans="2:8" ht="40.15" customHeight="1" x14ac:dyDescent="0.3">
      <c r="B20" s="30">
        <v>14</v>
      </c>
      <c r="C20" s="51" t="s">
        <v>49</v>
      </c>
      <c r="D20" s="52" t="s">
        <v>28</v>
      </c>
      <c r="E20" s="84" t="s">
        <v>50</v>
      </c>
      <c r="F20" s="30" t="s">
        <v>51</v>
      </c>
      <c r="G20" s="71"/>
      <c r="H20" s="103" t="s">
        <v>390</v>
      </c>
    </row>
    <row r="21" spans="2:8" ht="40.15" customHeight="1" x14ac:dyDescent="0.3">
      <c r="B21" s="30">
        <v>15</v>
      </c>
      <c r="C21" s="51" t="s">
        <v>52</v>
      </c>
      <c r="D21" s="51" t="s">
        <v>28</v>
      </c>
      <c r="E21" s="84" t="s">
        <v>43</v>
      </c>
      <c r="F21" s="30" t="s">
        <v>28</v>
      </c>
      <c r="G21" s="71"/>
      <c r="H21" s="115" t="s">
        <v>390</v>
      </c>
    </row>
    <row r="22" spans="2:8" ht="40.15" customHeight="1" x14ac:dyDescent="0.3">
      <c r="B22" s="30">
        <v>16</v>
      </c>
      <c r="C22" s="51" t="s">
        <v>53</v>
      </c>
      <c r="D22" s="51" t="s">
        <v>28</v>
      </c>
      <c r="E22" s="84" t="s">
        <v>43</v>
      </c>
      <c r="F22" s="30" t="s">
        <v>28</v>
      </c>
      <c r="G22" s="71"/>
      <c r="H22" s="103">
        <v>0</v>
      </c>
    </row>
    <row r="23" spans="2:8" x14ac:dyDescent="0.3">
      <c r="H23" s="105" t="s">
        <v>403</v>
      </c>
    </row>
    <row r="24" spans="2:8" ht="13.9" customHeight="1" x14ac:dyDescent="0.3">
      <c r="H24" s="105" t="s">
        <v>404</v>
      </c>
    </row>
    <row r="25" spans="2:8" x14ac:dyDescent="0.3">
      <c r="B25" s="53" t="s">
        <v>54</v>
      </c>
      <c r="H25" s="103">
        <v>0</v>
      </c>
    </row>
    <row r="26" spans="2:8" x14ac:dyDescent="0.3">
      <c r="H26" s="103">
        <v>0</v>
      </c>
    </row>
    <row r="27" spans="2:8" x14ac:dyDescent="0.3">
      <c r="B27" s="54"/>
      <c r="C27" s="26" t="s">
        <v>55</v>
      </c>
      <c r="H27" s="103">
        <v>0</v>
      </c>
    </row>
    <row r="28" spans="2:8" x14ac:dyDescent="0.3">
      <c r="H28" s="103">
        <v>0</v>
      </c>
    </row>
    <row r="29" spans="2:8" x14ac:dyDescent="0.3">
      <c r="B29" s="55"/>
      <c r="C29" s="26" t="s">
        <v>56</v>
      </c>
      <c r="H29" s="103">
        <v>0</v>
      </c>
    </row>
    <row r="30" spans="2:8" x14ac:dyDescent="0.3">
      <c r="H30" s="103">
        <v>0</v>
      </c>
    </row>
    <row r="31" spans="2:8" x14ac:dyDescent="0.3">
      <c r="H31" s="103"/>
    </row>
    <row r="32" spans="2:8" x14ac:dyDescent="0.3"/>
    <row r="33" spans="1:11" s="59" customFormat="1" ht="14.5" x14ac:dyDescent="0.35">
      <c r="A33" s="26"/>
      <c r="B33" s="127" t="s">
        <v>57</v>
      </c>
      <c r="C33" s="128"/>
      <c r="D33" s="128"/>
      <c r="E33" s="128"/>
      <c r="F33" s="129"/>
      <c r="G33" s="78"/>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30" t="s">
        <v>59</v>
      </c>
      <c r="D35" s="130"/>
      <c r="E35" s="130"/>
      <c r="F35" s="130"/>
      <c r="G35" s="79"/>
      <c r="H35" s="62"/>
      <c r="I35" s="62"/>
      <c r="J35" s="62"/>
      <c r="K35" s="62"/>
    </row>
    <row r="36" spans="1:11" s="64" customFormat="1" ht="73.150000000000006" customHeight="1" x14ac:dyDescent="0.25">
      <c r="A36" s="6"/>
      <c r="B36" s="57">
        <v>1</v>
      </c>
      <c r="C36" s="119" t="s">
        <v>60</v>
      </c>
      <c r="D36" s="120"/>
      <c r="E36" s="120"/>
      <c r="F36" s="121"/>
      <c r="G36" s="80"/>
      <c r="H36" s="63"/>
      <c r="I36" s="63"/>
      <c r="J36" s="63"/>
    </row>
    <row r="37" spans="1:11" s="64" customFormat="1" ht="57" customHeight="1" x14ac:dyDescent="0.25">
      <c r="A37" s="6"/>
      <c r="B37" s="57">
        <v>2</v>
      </c>
      <c r="C37" s="131" t="s">
        <v>61</v>
      </c>
      <c r="D37" s="131"/>
      <c r="E37" s="131"/>
      <c r="F37" s="131"/>
      <c r="G37" s="80"/>
    </row>
    <row r="38" spans="1:11" s="64" customFormat="1" ht="40.15" customHeight="1" x14ac:dyDescent="0.25">
      <c r="A38" s="6"/>
      <c r="B38" s="57">
        <v>3</v>
      </c>
      <c r="C38" s="131" t="s">
        <v>62</v>
      </c>
      <c r="D38" s="131"/>
      <c r="E38" s="131"/>
      <c r="F38" s="131"/>
      <c r="G38" s="80"/>
    </row>
    <row r="39" spans="1:11" s="64" customFormat="1" ht="40.15" customHeight="1" x14ac:dyDescent="0.25">
      <c r="A39" s="6"/>
      <c r="B39" s="57">
        <v>4</v>
      </c>
      <c r="C39" s="131" t="s">
        <v>63</v>
      </c>
      <c r="D39" s="131"/>
      <c r="E39" s="131"/>
      <c r="F39" s="131"/>
      <c r="G39" s="80"/>
    </row>
    <row r="40" spans="1:11" s="64" customFormat="1" ht="40.15" customHeight="1" x14ac:dyDescent="0.25">
      <c r="A40" s="6"/>
      <c r="B40" s="57">
        <v>5</v>
      </c>
      <c r="C40" s="131" t="s">
        <v>64</v>
      </c>
      <c r="D40" s="131"/>
      <c r="E40" s="131"/>
      <c r="F40" s="131"/>
      <c r="G40" s="80"/>
    </row>
    <row r="41" spans="1:11" s="64" customFormat="1" ht="40.15" customHeight="1" x14ac:dyDescent="0.25">
      <c r="A41" s="6"/>
      <c r="B41" s="57">
        <v>6</v>
      </c>
      <c r="C41" s="131" t="s">
        <v>65</v>
      </c>
      <c r="D41" s="131"/>
      <c r="E41" s="131"/>
      <c r="F41" s="131"/>
      <c r="G41" s="80"/>
    </row>
    <row r="42" spans="1:11" s="64" customFormat="1" ht="60" customHeight="1" x14ac:dyDescent="0.25">
      <c r="A42" s="6"/>
      <c r="B42" s="57">
        <v>7</v>
      </c>
      <c r="C42" s="131" t="s">
        <v>66</v>
      </c>
      <c r="D42" s="131"/>
      <c r="E42" s="131"/>
      <c r="F42" s="131"/>
      <c r="G42" s="80"/>
    </row>
    <row r="43" spans="1:11" s="64" customFormat="1" ht="66" customHeight="1" x14ac:dyDescent="0.25">
      <c r="A43" s="6"/>
      <c r="B43" s="57">
        <v>8</v>
      </c>
      <c r="C43" s="131" t="s">
        <v>67</v>
      </c>
      <c r="D43" s="131"/>
      <c r="E43" s="131"/>
      <c r="F43" s="131"/>
      <c r="G43" s="80"/>
    </row>
    <row r="44" spans="1:11" s="64" customFormat="1" ht="49.5" customHeight="1" x14ac:dyDescent="0.25">
      <c r="A44" s="6"/>
      <c r="B44" s="57">
        <v>9</v>
      </c>
      <c r="C44" s="131" t="s">
        <v>68</v>
      </c>
      <c r="D44" s="131"/>
      <c r="E44" s="131"/>
      <c r="F44" s="131"/>
      <c r="G44" s="80"/>
    </row>
    <row r="45" spans="1:11" s="64" customFormat="1" ht="47.65" customHeight="1" x14ac:dyDescent="0.25">
      <c r="A45" s="6"/>
      <c r="B45" s="57">
        <v>10</v>
      </c>
      <c r="C45" s="118" t="s">
        <v>69</v>
      </c>
      <c r="D45" s="118"/>
      <c r="E45" s="118"/>
      <c r="F45" s="118"/>
      <c r="G45" s="81"/>
    </row>
    <row r="46" spans="1:11" s="64" customFormat="1" ht="77.650000000000006" customHeight="1" x14ac:dyDescent="0.25">
      <c r="A46" s="6"/>
      <c r="B46" s="57">
        <v>11</v>
      </c>
      <c r="C46" s="118" t="s">
        <v>70</v>
      </c>
      <c r="D46" s="118"/>
      <c r="E46" s="118"/>
      <c r="F46" s="118"/>
      <c r="G46" s="81"/>
    </row>
    <row r="47" spans="1:11" s="64" customFormat="1" ht="40.15" customHeight="1" x14ac:dyDescent="0.25">
      <c r="A47" s="6"/>
      <c r="B47" s="57">
        <v>12</v>
      </c>
      <c r="C47" s="118" t="s">
        <v>71</v>
      </c>
      <c r="D47" s="118"/>
      <c r="E47" s="118"/>
      <c r="F47" s="118"/>
      <c r="G47" s="81"/>
    </row>
    <row r="48" spans="1:11" s="64" customFormat="1" ht="40.15" customHeight="1" x14ac:dyDescent="0.25">
      <c r="A48" s="6"/>
      <c r="B48" s="57">
        <v>13</v>
      </c>
      <c r="C48" s="118" t="s">
        <v>72</v>
      </c>
      <c r="D48" s="118"/>
      <c r="E48" s="118"/>
      <c r="F48" s="118"/>
      <c r="G48" s="81"/>
    </row>
    <row r="49" spans="1:7" s="64" customFormat="1" ht="47.65" customHeight="1" x14ac:dyDescent="0.25">
      <c r="A49" s="6"/>
      <c r="B49" s="57">
        <v>14</v>
      </c>
      <c r="C49" s="118" t="s">
        <v>73</v>
      </c>
      <c r="D49" s="118"/>
      <c r="E49" s="118"/>
      <c r="F49" s="118"/>
      <c r="G49" s="81"/>
    </row>
    <row r="50" spans="1:7" s="64" customFormat="1" ht="91.15" customHeight="1" x14ac:dyDescent="0.25">
      <c r="A50" s="6"/>
      <c r="B50" s="57">
        <v>15</v>
      </c>
      <c r="C50" s="118" t="s">
        <v>74</v>
      </c>
      <c r="D50" s="118"/>
      <c r="E50" s="118"/>
      <c r="F50" s="118"/>
      <c r="G50" s="81"/>
    </row>
    <row r="51" spans="1:7" s="64" customFormat="1" ht="149.65" customHeight="1" x14ac:dyDescent="0.25">
      <c r="A51" s="6"/>
      <c r="B51" s="57">
        <v>16</v>
      </c>
      <c r="C51" s="118" t="s">
        <v>75</v>
      </c>
      <c r="D51" s="118"/>
      <c r="E51" s="118"/>
      <c r="F51" s="118"/>
      <c r="G51" s="81"/>
    </row>
    <row r="52" spans="1:7" x14ac:dyDescent="0.3"/>
    <row r="53" spans="1:7" x14ac:dyDescent="0.3">
      <c r="B53" s="127" t="s">
        <v>76</v>
      </c>
      <c r="C53" s="128"/>
      <c r="D53" s="128"/>
      <c r="E53" s="128"/>
      <c r="F53" s="129"/>
    </row>
    <row r="54" spans="1:7" ht="14.5" thickBot="1" x14ac:dyDescent="0.35"/>
    <row r="55" spans="1:7" ht="14.5" thickBot="1" x14ac:dyDescent="0.35">
      <c r="B55" s="85" t="s">
        <v>21</v>
      </c>
      <c r="C55" s="86" t="s">
        <v>77</v>
      </c>
      <c r="D55" s="86" t="s">
        <v>78</v>
      </c>
    </row>
    <row r="56" spans="1:7" ht="50.5" thickBot="1" x14ac:dyDescent="0.35">
      <c r="B56" s="87">
        <v>1</v>
      </c>
      <c r="C56" s="88" t="s">
        <v>79</v>
      </c>
      <c r="D56" s="88" t="s">
        <v>80</v>
      </c>
    </row>
    <row r="57" spans="1:7" ht="63" thickBot="1" x14ac:dyDescent="0.35">
      <c r="B57" s="87">
        <v>2</v>
      </c>
      <c r="C57" s="88" t="s">
        <v>81</v>
      </c>
      <c r="D57" s="88" t="s">
        <v>82</v>
      </c>
    </row>
    <row r="58" spans="1:7" ht="88" thickBot="1" x14ac:dyDescent="0.35">
      <c r="B58" s="87">
        <v>3</v>
      </c>
      <c r="C58" s="88" t="s">
        <v>83</v>
      </c>
      <c r="D58" s="88" t="s">
        <v>84</v>
      </c>
    </row>
    <row r="59" spans="1:7" ht="125.5" thickBot="1" x14ac:dyDescent="0.35">
      <c r="B59" s="87">
        <v>4</v>
      </c>
      <c r="C59" s="88" t="s">
        <v>85</v>
      </c>
      <c r="D59" s="88" t="s">
        <v>86</v>
      </c>
    </row>
    <row r="60" spans="1:7" ht="38" thickBot="1" x14ac:dyDescent="0.35">
      <c r="B60" s="87">
        <v>5</v>
      </c>
      <c r="C60" s="88" t="s">
        <v>87</v>
      </c>
      <c r="D60" s="88" t="s">
        <v>88</v>
      </c>
    </row>
    <row r="61" spans="1:7" x14ac:dyDescent="0.3"/>
    <row r="62" spans="1:7" ht="38" x14ac:dyDescent="0.3">
      <c r="C62" s="89"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B3" sqref="B3:C3"/>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22" t="s">
        <v>3</v>
      </c>
      <c r="C3" s="142"/>
      <c r="D3" s="139" t="str">
        <f>'Cover sheet'!C5</f>
        <v>DCWW</v>
      </c>
      <c r="E3" s="140"/>
      <c r="F3" s="14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22" t="s">
        <v>5</v>
      </c>
      <c r="C4" s="142"/>
      <c r="D4" s="139" t="str">
        <f>'Cover sheet'!C6</f>
        <v>Clwyd Coastal</v>
      </c>
      <c r="E4" s="140"/>
      <c r="F4" s="14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20" t="s">
        <v>21</v>
      </c>
      <c r="C6" s="20" t="s">
        <v>93</v>
      </c>
      <c r="D6" s="21" t="s">
        <v>23</v>
      </c>
      <c r="E6" s="21" t="s">
        <v>24</v>
      </c>
      <c r="F6" s="90" t="s">
        <v>25</v>
      </c>
      <c r="G6" s="26"/>
      <c r="H6" s="107"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3">
        <v>1</v>
      </c>
      <c r="C7" s="91" t="s">
        <v>175</v>
      </c>
      <c r="D7" s="35" t="s">
        <v>176</v>
      </c>
      <c r="E7" s="35" t="s">
        <v>46</v>
      </c>
      <c r="F7" s="35">
        <v>2</v>
      </c>
      <c r="G7" s="36"/>
      <c r="H7" s="108">
        <v>26.064</v>
      </c>
      <c r="I7" s="108">
        <v>26.064</v>
      </c>
      <c r="J7" s="108">
        <v>26.064</v>
      </c>
      <c r="K7" s="108">
        <v>26.064</v>
      </c>
      <c r="L7" s="108">
        <v>26.064</v>
      </c>
      <c r="M7" s="108">
        <v>26.064</v>
      </c>
      <c r="N7" s="108">
        <v>26.064</v>
      </c>
      <c r="O7" s="108">
        <v>26.064</v>
      </c>
      <c r="P7" s="108">
        <v>26.064</v>
      </c>
      <c r="Q7" s="108">
        <v>26.064</v>
      </c>
      <c r="R7" s="108">
        <v>26.064</v>
      </c>
      <c r="S7" s="108">
        <v>26.064</v>
      </c>
      <c r="T7" s="108">
        <v>26.064</v>
      </c>
      <c r="U7" s="108">
        <v>26.064</v>
      </c>
      <c r="V7" s="108">
        <v>26.064</v>
      </c>
      <c r="W7" s="108">
        <v>26.064</v>
      </c>
      <c r="X7" s="108">
        <v>26.064</v>
      </c>
      <c r="Y7" s="108">
        <v>26.064</v>
      </c>
      <c r="Z7" s="108">
        <v>26.064</v>
      </c>
      <c r="AA7" s="108">
        <v>26.064</v>
      </c>
      <c r="AB7" s="108">
        <v>26.064</v>
      </c>
      <c r="AC7" s="108">
        <v>26.064</v>
      </c>
      <c r="AD7" s="108">
        <v>26.064</v>
      </c>
      <c r="AE7" s="108">
        <v>26.064</v>
      </c>
      <c r="AF7" s="108">
        <v>26.064</v>
      </c>
      <c r="AG7" s="108">
        <v>26.064</v>
      </c>
      <c r="AH7" s="108">
        <v>26.064</v>
      </c>
      <c r="AI7" s="108">
        <v>26.064</v>
      </c>
      <c r="AJ7" s="108">
        <v>26.064</v>
      </c>
      <c r="AK7" s="108">
        <v>26.064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4">
        <f>B7+1</f>
        <v>2</v>
      </c>
      <c r="C8" s="92" t="s">
        <v>177</v>
      </c>
      <c r="D8" s="40" t="s">
        <v>178</v>
      </c>
      <c r="E8" s="41" t="s">
        <v>46</v>
      </c>
      <c r="F8" s="41">
        <v>2</v>
      </c>
      <c r="G8" s="36"/>
      <c r="H8" s="108">
        <v>0</v>
      </c>
      <c r="I8" s="108">
        <v>0</v>
      </c>
      <c r="J8" s="108">
        <v>-9.7454545454560559E-3</v>
      </c>
      <c r="K8" s="108">
        <v>-1.136969696969814E-2</v>
      </c>
      <c r="L8" s="108">
        <v>-1.2993939393940224E-2</v>
      </c>
      <c r="M8" s="108">
        <v>-1.4618181818182308E-2</v>
      </c>
      <c r="N8" s="108">
        <v>-1.6242424242424391E-2</v>
      </c>
      <c r="O8" s="108">
        <v>-1.7866666666666475E-2</v>
      </c>
      <c r="P8" s="108">
        <v>-1.9490909090912112E-2</v>
      </c>
      <c r="Q8" s="108">
        <v>-2.1115151515154196E-2</v>
      </c>
      <c r="R8" s="108">
        <v>-2.2333333333335759E-2</v>
      </c>
      <c r="S8" s="108">
        <v>-2.273939393939628E-2</v>
      </c>
      <c r="T8" s="108">
        <v>-2.3145454545456801E-2</v>
      </c>
      <c r="U8" s="108">
        <v>-2.3551515151517322E-2</v>
      </c>
      <c r="V8" s="108">
        <v>-2.3957575757577843E-2</v>
      </c>
      <c r="W8" s="108">
        <v>-2.4363636363638363E-2</v>
      </c>
      <c r="X8" s="108">
        <v>-2.4769696969698884E-2</v>
      </c>
      <c r="Y8" s="108">
        <v>-2.5175757575759405E-2</v>
      </c>
      <c r="Z8" s="108">
        <v>-2.5581818181819926E-2</v>
      </c>
      <c r="AA8" s="108">
        <v>-2.5987878787880447E-2</v>
      </c>
      <c r="AB8" s="108">
        <v>-2.6393939393940968E-2</v>
      </c>
      <c r="AC8" s="108">
        <v>-2.6800000000001489E-2</v>
      </c>
      <c r="AD8" s="108">
        <v>-2.720606060606201E-2</v>
      </c>
      <c r="AE8" s="108">
        <v>-2.7612121212122531E-2</v>
      </c>
      <c r="AF8" s="108">
        <v>-2.8018181818183052E-2</v>
      </c>
      <c r="AG8" s="108">
        <v>-2.8424242424243573E-2</v>
      </c>
      <c r="AH8" s="108">
        <v>-2.8830303030304094E-2</v>
      </c>
      <c r="AI8" s="108">
        <v>-2.9236363636364615E-2</v>
      </c>
      <c r="AJ8" s="108">
        <v>-2.9642424242425136E-2</v>
      </c>
      <c r="AK8" s="108">
        <v>-3.0048484848485657E-2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4">
        <f t="shared" ref="B9:B12" si="0">B8+1</f>
        <v>3</v>
      </c>
      <c r="C9" s="92" t="s">
        <v>179</v>
      </c>
      <c r="D9" s="40" t="s">
        <v>180</v>
      </c>
      <c r="E9" s="41" t="s">
        <v>46</v>
      </c>
      <c r="F9" s="41">
        <v>2</v>
      </c>
      <c r="G9" s="36"/>
      <c r="H9" s="108">
        <v>0</v>
      </c>
      <c r="I9" s="108">
        <v>0</v>
      </c>
      <c r="J9" s="108">
        <v>0</v>
      </c>
      <c r="K9" s="108">
        <v>0</v>
      </c>
      <c r="L9" s="108">
        <v>0</v>
      </c>
      <c r="M9" s="108">
        <v>0</v>
      </c>
      <c r="N9" s="108">
        <v>0</v>
      </c>
      <c r="O9" s="108">
        <v>0</v>
      </c>
      <c r="P9" s="108">
        <v>0</v>
      </c>
      <c r="Q9" s="108">
        <v>0</v>
      </c>
      <c r="R9" s="108">
        <v>0</v>
      </c>
      <c r="S9" s="108">
        <v>0</v>
      </c>
      <c r="T9" s="108">
        <v>0</v>
      </c>
      <c r="U9" s="108">
        <v>0</v>
      </c>
      <c r="V9" s="108">
        <v>0</v>
      </c>
      <c r="W9" s="108">
        <v>0</v>
      </c>
      <c r="X9" s="108">
        <v>0</v>
      </c>
      <c r="Y9" s="108">
        <v>0</v>
      </c>
      <c r="Z9" s="108">
        <v>0</v>
      </c>
      <c r="AA9" s="108">
        <v>0</v>
      </c>
      <c r="AB9" s="108">
        <v>0</v>
      </c>
      <c r="AC9" s="108">
        <v>0</v>
      </c>
      <c r="AD9" s="108">
        <v>0</v>
      </c>
      <c r="AE9" s="108">
        <v>0</v>
      </c>
      <c r="AF9" s="108">
        <v>0</v>
      </c>
      <c r="AG9" s="108">
        <v>0</v>
      </c>
      <c r="AH9" s="108">
        <v>0</v>
      </c>
      <c r="AI9" s="108">
        <v>0</v>
      </c>
      <c r="AJ9" s="108">
        <v>0</v>
      </c>
      <c r="AK9" s="108">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4">
        <f t="shared" si="0"/>
        <v>4</v>
      </c>
      <c r="C10" s="92" t="s">
        <v>181</v>
      </c>
      <c r="D10" s="40" t="s">
        <v>182</v>
      </c>
      <c r="E10" s="41" t="s">
        <v>46</v>
      </c>
      <c r="F10" s="41">
        <v>2</v>
      </c>
      <c r="G10" s="36"/>
      <c r="H10" s="108">
        <v>0</v>
      </c>
      <c r="I10" s="108">
        <v>0</v>
      </c>
      <c r="J10" s="108">
        <v>0</v>
      </c>
      <c r="K10" s="108">
        <v>0</v>
      </c>
      <c r="L10" s="108">
        <v>0</v>
      </c>
      <c r="M10" s="108">
        <v>0</v>
      </c>
      <c r="N10" s="108">
        <v>0</v>
      </c>
      <c r="O10" s="108">
        <v>0</v>
      </c>
      <c r="P10" s="108">
        <v>0</v>
      </c>
      <c r="Q10" s="108">
        <v>0</v>
      </c>
      <c r="R10" s="108">
        <v>0</v>
      </c>
      <c r="S10" s="108">
        <v>0</v>
      </c>
      <c r="T10" s="108">
        <v>0</v>
      </c>
      <c r="U10" s="108">
        <v>0</v>
      </c>
      <c r="V10" s="108">
        <v>0</v>
      </c>
      <c r="W10" s="108">
        <v>0</v>
      </c>
      <c r="X10" s="108">
        <v>0</v>
      </c>
      <c r="Y10" s="108">
        <v>0</v>
      </c>
      <c r="Z10" s="108">
        <v>0</v>
      </c>
      <c r="AA10" s="108">
        <v>0</v>
      </c>
      <c r="AB10" s="108">
        <v>0</v>
      </c>
      <c r="AC10" s="108">
        <v>0</v>
      </c>
      <c r="AD10" s="108">
        <v>0</v>
      </c>
      <c r="AE10" s="108">
        <v>0</v>
      </c>
      <c r="AF10" s="108">
        <v>0</v>
      </c>
      <c r="AG10" s="108">
        <v>0</v>
      </c>
      <c r="AH10" s="108">
        <v>0</v>
      </c>
      <c r="AI10" s="108">
        <v>0</v>
      </c>
      <c r="AJ10" s="108">
        <v>0</v>
      </c>
      <c r="AK10" s="108">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4">
        <f t="shared" si="0"/>
        <v>5</v>
      </c>
      <c r="C11" s="92" t="s">
        <v>183</v>
      </c>
      <c r="D11" s="40" t="s">
        <v>184</v>
      </c>
      <c r="E11" s="41" t="s">
        <v>46</v>
      </c>
      <c r="F11" s="41">
        <v>2</v>
      </c>
      <c r="G11" s="36"/>
      <c r="H11" s="108">
        <v>0.73787047778831427</v>
      </c>
      <c r="I11" s="108">
        <v>0.71458854101314062</v>
      </c>
      <c r="J11" s="108">
        <v>1.0773932495345713</v>
      </c>
      <c r="K11" s="108">
        <v>1.077338057108074</v>
      </c>
      <c r="L11" s="108">
        <v>1.0772828646815766</v>
      </c>
      <c r="M11" s="108">
        <v>1.0772276722550795</v>
      </c>
      <c r="N11" s="108">
        <v>1.0771724798285822</v>
      </c>
      <c r="O11" s="108">
        <v>1.0771172874020849</v>
      </c>
      <c r="P11" s="108">
        <v>1.0770620949755876</v>
      </c>
      <c r="Q11" s="108">
        <v>1.0770069025490903</v>
      </c>
      <c r="R11" s="108">
        <v>1.0769655082292173</v>
      </c>
      <c r="S11" s="108">
        <v>1.0769517101225932</v>
      </c>
      <c r="T11" s="108">
        <v>1.0769379120159688</v>
      </c>
      <c r="U11" s="108">
        <v>1.0769241139093444</v>
      </c>
      <c r="V11" s="108">
        <v>1.0769103158027202</v>
      </c>
      <c r="W11" s="108">
        <v>1.0768965176960958</v>
      </c>
      <c r="X11" s="108">
        <v>1.0768827195894715</v>
      </c>
      <c r="Y11" s="108">
        <v>1.0768689214828473</v>
      </c>
      <c r="Z11" s="108">
        <v>1.0768551233762229</v>
      </c>
      <c r="AA11" s="108">
        <v>1.0768413252695985</v>
      </c>
      <c r="AB11" s="108">
        <v>1.0768275271629741</v>
      </c>
      <c r="AC11" s="108">
        <v>1.07681372905635</v>
      </c>
      <c r="AD11" s="108">
        <v>1.0767999309497256</v>
      </c>
      <c r="AE11" s="108">
        <v>1.0767861328431012</v>
      </c>
      <c r="AF11" s="108">
        <v>1.076772334736477</v>
      </c>
      <c r="AG11" s="108">
        <v>1.0767585366298527</v>
      </c>
      <c r="AH11" s="108">
        <v>1.0767447385232283</v>
      </c>
      <c r="AI11" s="108">
        <v>1.0767309404166041</v>
      </c>
      <c r="AJ11" s="108">
        <v>1.0767171423099797</v>
      </c>
      <c r="AK11" s="108">
        <v>1.0767033442033553</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4">
        <f t="shared" si="0"/>
        <v>6</v>
      </c>
      <c r="C12" s="92" t="s">
        <v>185</v>
      </c>
      <c r="D12" s="40" t="s">
        <v>186</v>
      </c>
      <c r="E12" s="41" t="s">
        <v>46</v>
      </c>
      <c r="F12" s="41">
        <v>2</v>
      </c>
      <c r="G12" s="36"/>
      <c r="H12" s="108">
        <v>0.4182178500839191</v>
      </c>
      <c r="I12" s="108">
        <v>0.57335955661287363</v>
      </c>
      <c r="J12" s="108">
        <v>2.8551490540727582</v>
      </c>
      <c r="K12" s="108">
        <v>2.854971061867567</v>
      </c>
      <c r="L12" s="108">
        <v>2.8547930696623758</v>
      </c>
      <c r="M12" s="108">
        <v>2.8546150774571846</v>
      </c>
      <c r="N12" s="108">
        <v>2.8544370852519934</v>
      </c>
      <c r="O12" s="108">
        <v>2.8542590930468021</v>
      </c>
      <c r="P12" s="108">
        <v>2.8540811008416105</v>
      </c>
      <c r="Q12" s="108">
        <v>2.8539031086364193</v>
      </c>
      <c r="R12" s="108">
        <v>2.8537696144825255</v>
      </c>
      <c r="S12" s="108">
        <v>2.8537251164312281</v>
      </c>
      <c r="T12" s="108">
        <v>2.8536806183799301</v>
      </c>
      <c r="U12" s="108">
        <v>2.8536361203286322</v>
      </c>
      <c r="V12" s="108">
        <v>2.8535916222773343</v>
      </c>
      <c r="W12" s="108">
        <v>2.8535471242260364</v>
      </c>
      <c r="X12" s="108">
        <v>2.8535026261747389</v>
      </c>
      <c r="Y12" s="108">
        <v>2.853458128123441</v>
      </c>
      <c r="Z12" s="108">
        <v>2.8534136300721431</v>
      </c>
      <c r="AA12" s="108">
        <v>2.8533691320208452</v>
      </c>
      <c r="AB12" s="108">
        <v>2.8533246339695477</v>
      </c>
      <c r="AC12" s="108">
        <v>2.8532801359182498</v>
      </c>
      <c r="AD12" s="108">
        <v>2.8532356378669519</v>
      </c>
      <c r="AE12" s="108">
        <v>2.853191139815654</v>
      </c>
      <c r="AF12" s="108">
        <v>2.8531466417643561</v>
      </c>
      <c r="AG12" s="108">
        <v>2.8531021437130586</v>
      </c>
      <c r="AH12" s="108">
        <v>2.8530576456617607</v>
      </c>
      <c r="AI12" s="108">
        <v>2.8530131476104628</v>
      </c>
      <c r="AJ12" s="108">
        <v>2.8529686495591648</v>
      </c>
      <c r="AK12" s="108">
        <v>2.8529241515078674</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5" t="s">
        <v>187</v>
      </c>
      <c r="C24" s="136"/>
      <c r="D24" s="136"/>
      <c r="E24" s="136"/>
      <c r="F24" s="136"/>
      <c r="G24" s="136"/>
      <c r="H24" s="136"/>
      <c r="I24" s="137"/>
    </row>
    <row r="25" spans="2:9" x14ac:dyDescent="0.3"/>
    <row r="26" spans="2:9" s="6" customFormat="1" ht="13.5" x14ac:dyDescent="0.25">
      <c r="B26" s="56" t="s">
        <v>21</v>
      </c>
      <c r="C26" s="138" t="s">
        <v>59</v>
      </c>
      <c r="D26" s="138"/>
      <c r="E26" s="138"/>
      <c r="F26" s="138"/>
      <c r="G26" s="138"/>
      <c r="H26" s="138"/>
      <c r="I26" s="138"/>
    </row>
    <row r="27" spans="2:9" s="6" customFormat="1" ht="76.150000000000006" customHeight="1" x14ac:dyDescent="0.25">
      <c r="B27" s="57">
        <v>1</v>
      </c>
      <c r="C27" s="132" t="s">
        <v>188</v>
      </c>
      <c r="D27" s="133"/>
      <c r="E27" s="133"/>
      <c r="F27" s="133"/>
      <c r="G27" s="133"/>
      <c r="H27" s="133"/>
      <c r="I27" s="133"/>
    </row>
    <row r="28" spans="2:9" s="6" customFormat="1" ht="55.9" customHeight="1" x14ac:dyDescent="0.25">
      <c r="B28" s="57">
        <f>B27+1</f>
        <v>2</v>
      </c>
      <c r="C28" s="132" t="s">
        <v>189</v>
      </c>
      <c r="D28" s="133"/>
      <c r="E28" s="133"/>
      <c r="F28" s="133"/>
      <c r="G28" s="133"/>
      <c r="H28" s="133"/>
      <c r="I28" s="133"/>
    </row>
    <row r="29" spans="2:9" s="6" customFormat="1" ht="58.15" customHeight="1" x14ac:dyDescent="0.25">
      <c r="B29" s="57">
        <f t="shared" ref="B29:B32" si="1">B28+1</f>
        <v>3</v>
      </c>
      <c r="C29" s="132" t="s">
        <v>190</v>
      </c>
      <c r="D29" s="133"/>
      <c r="E29" s="133"/>
      <c r="F29" s="133"/>
      <c r="G29" s="133"/>
      <c r="H29" s="133"/>
      <c r="I29" s="133"/>
    </row>
    <row r="30" spans="2:9" s="6" customFormat="1" ht="41.65" customHeight="1" x14ac:dyDescent="0.25">
      <c r="B30" s="57">
        <f t="shared" si="1"/>
        <v>4</v>
      </c>
      <c r="C30" s="132" t="s">
        <v>191</v>
      </c>
      <c r="D30" s="133"/>
      <c r="E30" s="133"/>
      <c r="F30" s="133"/>
      <c r="G30" s="133"/>
      <c r="H30" s="133"/>
      <c r="I30" s="133"/>
    </row>
    <row r="31" spans="2:9" s="6" customFormat="1" ht="94.9" customHeight="1" x14ac:dyDescent="0.25">
      <c r="B31" s="57">
        <f t="shared" si="1"/>
        <v>5</v>
      </c>
      <c r="C31" s="132" t="s">
        <v>192</v>
      </c>
      <c r="D31" s="133"/>
      <c r="E31" s="133"/>
      <c r="F31" s="133"/>
      <c r="G31" s="133"/>
      <c r="H31" s="133"/>
      <c r="I31" s="133"/>
    </row>
    <row r="32" spans="2:9" s="6" customFormat="1" ht="82.5" customHeight="1" x14ac:dyDescent="0.25">
      <c r="B32" s="57">
        <f t="shared" si="1"/>
        <v>6</v>
      </c>
      <c r="C32" s="132" t="s">
        <v>193</v>
      </c>
      <c r="D32" s="133"/>
      <c r="E32" s="133"/>
      <c r="F32" s="133"/>
      <c r="G32" s="133"/>
      <c r="H32" s="133"/>
      <c r="I32" s="133"/>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4" t="s">
        <v>194</v>
      </c>
      <c r="C1" s="144"/>
      <c r="D1" s="144"/>
      <c r="E1" s="144"/>
      <c r="F1" s="14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22" t="s">
        <v>3</v>
      </c>
      <c r="C3" s="142"/>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5" t="s">
        <v>5</v>
      </c>
      <c r="C4" s="146"/>
      <c r="D4" s="139" t="str">
        <f>'Cover sheet'!C6</f>
        <v>Clwyd Coastal</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5">
        <v>2</v>
      </c>
      <c r="G7" s="43"/>
      <c r="H7" s="106">
        <v>3.6881886311412586</v>
      </c>
      <c r="I7" s="106">
        <v>4.5443436473981285</v>
      </c>
      <c r="J7" s="106">
        <v>4.6823154467253811</v>
      </c>
      <c r="K7" s="106">
        <v>4.6307902980229407</v>
      </c>
      <c r="L7" s="106">
        <v>4.6249599771331322</v>
      </c>
      <c r="M7" s="106">
        <v>4.6191613108353433</v>
      </c>
      <c r="N7" s="106">
        <v>4.6136015326871185</v>
      </c>
      <c r="O7" s="106">
        <v>4.6080558580144881</v>
      </c>
      <c r="P7" s="106">
        <v>4.6025045294053699</v>
      </c>
      <c r="Q7" s="106">
        <v>4.5969624195585448</v>
      </c>
      <c r="R7" s="106">
        <v>4.5914280394499372</v>
      </c>
      <c r="S7" s="106">
        <v>4.5858966623074666</v>
      </c>
      <c r="T7" s="106">
        <v>4.5803720863696746</v>
      </c>
      <c r="U7" s="106">
        <v>4.5748541367125446</v>
      </c>
      <c r="V7" s="106">
        <v>4.5693411497018923</v>
      </c>
      <c r="W7" s="106">
        <v>4.5638345336111081</v>
      </c>
      <c r="X7" s="106">
        <v>4.5583797127659382</v>
      </c>
      <c r="Y7" s="106">
        <v>4.5529305790160803</v>
      </c>
      <c r="Z7" s="106">
        <v>4.5474851816082511</v>
      </c>
      <c r="AA7" s="106">
        <v>4.5420441864121148</v>
      </c>
      <c r="AB7" s="106">
        <v>4.536606351329409</v>
      </c>
      <c r="AC7" s="106">
        <v>4.5311611196074963</v>
      </c>
      <c r="AD7" s="106">
        <v>4.5257195835705817</v>
      </c>
      <c r="AE7" s="106">
        <v>4.5202807040389352</v>
      </c>
      <c r="AF7" s="106">
        <v>4.5148454153052553</v>
      </c>
      <c r="AG7" s="106">
        <v>4.5094134230985947</v>
      </c>
      <c r="AH7" s="106">
        <v>4.5040442725270182</v>
      </c>
      <c r="AI7" s="106">
        <v>4.49867867279153</v>
      </c>
      <c r="AJ7" s="106">
        <v>4.4933165907567689</v>
      </c>
      <c r="AK7" s="106">
        <v>4.4879577277908647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8" t="s">
        <v>197</v>
      </c>
      <c r="D8" s="30" t="s">
        <v>198</v>
      </c>
      <c r="E8" s="30" t="s">
        <v>46</v>
      </c>
      <c r="F8" s="30">
        <v>2</v>
      </c>
      <c r="G8" s="43"/>
      <c r="H8" s="106">
        <v>6.4651638923791763E-2</v>
      </c>
      <c r="I8" s="106">
        <v>0.15908351113876815</v>
      </c>
      <c r="J8" s="106">
        <v>6.1602196888608456E-2</v>
      </c>
      <c r="K8" s="106">
        <v>5.9584901391640702E-2</v>
      </c>
      <c r="L8" s="106">
        <v>5.766555579284615E-2</v>
      </c>
      <c r="M8" s="106">
        <v>5.5836304734542298E-2</v>
      </c>
      <c r="N8" s="106">
        <v>5.4091408246524392E-2</v>
      </c>
      <c r="O8" s="106">
        <v>5.2424377547231227E-2</v>
      </c>
      <c r="P8" s="106">
        <v>5.0830095905326785E-2</v>
      </c>
      <c r="Q8" s="106">
        <v>4.9304173357118231E-2</v>
      </c>
      <c r="R8" s="106">
        <v>4.7842568984679479E-2</v>
      </c>
      <c r="S8" s="106">
        <v>4.6441604205611532E-2</v>
      </c>
      <c r="T8" s="106">
        <v>4.5097969552812145E-2</v>
      </c>
      <c r="U8" s="106">
        <v>4.3808615002591297E-2</v>
      </c>
      <c r="V8" s="106">
        <v>4.257072851941774E-2</v>
      </c>
      <c r="W8" s="106">
        <v>4.1381727947774116E-2</v>
      </c>
      <c r="X8" s="106">
        <v>4.0239204914816612E-2</v>
      </c>
      <c r="Y8" s="106">
        <v>3.9140935861718906E-2</v>
      </c>
      <c r="Z8" s="106">
        <v>3.8084834212279421E-2</v>
      </c>
      <c r="AA8" s="106">
        <v>3.7068960835421667E-2</v>
      </c>
      <c r="AB8" s="106">
        <v>3.6091491378476559E-2</v>
      </c>
      <c r="AC8" s="106">
        <v>3.5150676995537845E-2</v>
      </c>
      <c r="AD8" s="106">
        <v>3.4244956357621252E-2</v>
      </c>
      <c r="AE8" s="106">
        <v>3.3372811458709024E-2</v>
      </c>
      <c r="AF8" s="106">
        <v>3.2532816711596184E-2</v>
      </c>
      <c r="AG8" s="106">
        <v>3.1723619977002696E-2</v>
      </c>
      <c r="AH8" s="106">
        <v>3.0943938455353374E-2</v>
      </c>
      <c r="AI8" s="106">
        <v>3.0192562895035475E-2</v>
      </c>
      <c r="AJ8" s="106">
        <v>2.9468342915272339E-2</v>
      </c>
      <c r="AK8" s="106">
        <v>2.8770184818545708E-2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8" t="s">
        <v>199</v>
      </c>
      <c r="D9" s="30" t="s">
        <v>200</v>
      </c>
      <c r="E9" s="30" t="s">
        <v>46</v>
      </c>
      <c r="F9" s="30">
        <v>2</v>
      </c>
      <c r="G9" s="43"/>
      <c r="H9" s="106">
        <v>5.7882568997310617</v>
      </c>
      <c r="I9" s="106">
        <v>6.0707705358733852</v>
      </c>
      <c r="J9" s="106">
        <v>4.9760483895360705</v>
      </c>
      <c r="K9" s="106">
        <v>5.1240115694334332</v>
      </c>
      <c r="L9" s="106">
        <v>5.2699428554679537</v>
      </c>
      <c r="M9" s="106">
        <v>5.4124313033983507</v>
      </c>
      <c r="N9" s="106">
        <v>5.5500533147216418</v>
      </c>
      <c r="O9" s="106">
        <v>5.6761816615388385</v>
      </c>
      <c r="P9" s="106">
        <v>5.8045066665102993</v>
      </c>
      <c r="Q9" s="106">
        <v>5.9264866324028231</v>
      </c>
      <c r="R9" s="106">
        <v>6.0439957316497877</v>
      </c>
      <c r="S9" s="106">
        <v>6.157330652935884</v>
      </c>
      <c r="T9" s="106">
        <v>6.26691362157369</v>
      </c>
      <c r="U9" s="106">
        <v>6.3728617866739272</v>
      </c>
      <c r="V9" s="106">
        <v>6.4759918972502533</v>
      </c>
      <c r="W9" s="106">
        <v>6.57469125228286</v>
      </c>
      <c r="X9" s="106">
        <v>6.6696798943740765</v>
      </c>
      <c r="Y9" s="106">
        <v>6.760825565400574</v>
      </c>
      <c r="Z9" s="106">
        <v>6.8494936657742382</v>
      </c>
      <c r="AA9" s="106">
        <v>6.9352403101810811</v>
      </c>
      <c r="AB9" s="106">
        <v>7.018780980418633</v>
      </c>
      <c r="AC9" s="106">
        <v>7.1070650069906396</v>
      </c>
      <c r="AD9" s="106">
        <v>7.1926139483622364</v>
      </c>
      <c r="AE9" s="106">
        <v>7.2761136102641046</v>
      </c>
      <c r="AF9" s="106">
        <v>7.3569093756669925</v>
      </c>
      <c r="AG9" s="106">
        <v>7.435088354298947</v>
      </c>
      <c r="AH9" s="106">
        <v>7.5114629278387355</v>
      </c>
      <c r="AI9" s="106">
        <v>7.5855536141592239</v>
      </c>
      <c r="AJ9" s="106">
        <v>7.6573419265815179</v>
      </c>
      <c r="AK9" s="106">
        <v>7.7269643334336076</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8" t="s">
        <v>201</v>
      </c>
      <c r="D10" s="30" t="s">
        <v>202</v>
      </c>
      <c r="E10" s="30" t="s">
        <v>46</v>
      </c>
      <c r="F10" s="30">
        <v>2</v>
      </c>
      <c r="G10" s="43"/>
      <c r="H10" s="106">
        <v>6.8021794373847371</v>
      </c>
      <c r="I10" s="106">
        <v>7.3038988252806263</v>
      </c>
      <c r="J10" s="106">
        <v>5.497488659303932</v>
      </c>
      <c r="K10" s="106">
        <v>5.2982412283818192</v>
      </c>
      <c r="L10" s="106">
        <v>5.1067976710712735</v>
      </c>
      <c r="M10" s="106">
        <v>4.9218835916150319</v>
      </c>
      <c r="N10" s="106">
        <v>4.7442720780573193</v>
      </c>
      <c r="O10" s="106">
        <v>4.5726293831798648</v>
      </c>
      <c r="P10" s="106">
        <v>4.4125803391349914</v>
      </c>
      <c r="Q10" s="106">
        <v>4.2581402865990938</v>
      </c>
      <c r="R10" s="106">
        <v>4.1089953997291824</v>
      </c>
      <c r="S10" s="106">
        <v>3.9678569416793423</v>
      </c>
      <c r="T10" s="106">
        <v>3.8314289645868076</v>
      </c>
      <c r="U10" s="106">
        <v>3.6994064275669518</v>
      </c>
      <c r="V10" s="106">
        <v>3.5720712426613788</v>
      </c>
      <c r="W10" s="106">
        <v>3.4490321299512594</v>
      </c>
      <c r="X10" s="106">
        <v>3.330860575043693</v>
      </c>
      <c r="Y10" s="106">
        <v>3.2166193681845225</v>
      </c>
      <c r="Z10" s="106">
        <v>3.106525887554874</v>
      </c>
      <c r="AA10" s="106">
        <v>3.0001499751160652</v>
      </c>
      <c r="AB10" s="106">
        <v>2.8976162650914299</v>
      </c>
      <c r="AC10" s="106">
        <v>2.8012509725237384</v>
      </c>
      <c r="AD10" s="106">
        <v>2.7081250159711541</v>
      </c>
      <c r="AE10" s="106">
        <v>2.6183175431069072</v>
      </c>
      <c r="AF10" s="106">
        <v>2.5314626447576596</v>
      </c>
      <c r="AG10" s="106">
        <v>2.4474992541146681</v>
      </c>
      <c r="AH10" s="106">
        <v>2.366547925730949</v>
      </c>
      <c r="AI10" s="106">
        <v>2.2882324957258948</v>
      </c>
      <c r="AJ10" s="106">
        <v>2.2124483586341288</v>
      </c>
      <c r="AK10" s="106">
        <v>2.1391683248595728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8" t="s">
        <v>203</v>
      </c>
      <c r="D11" s="30" t="s">
        <v>204</v>
      </c>
      <c r="E11" s="30" t="s">
        <v>205</v>
      </c>
      <c r="F11" s="30">
        <v>1</v>
      </c>
      <c r="G11" s="43"/>
      <c r="H11" s="106">
        <v>140.99345209746247</v>
      </c>
      <c r="I11" s="106">
        <v>138.00889663173422</v>
      </c>
      <c r="J11" s="106">
        <v>115.23120980799698</v>
      </c>
      <c r="K11" s="106">
        <v>115.04629630738336</v>
      </c>
      <c r="L11" s="106">
        <v>114.89041621608528</v>
      </c>
      <c r="M11" s="106">
        <v>114.74079730098411</v>
      </c>
      <c r="N11" s="106">
        <v>114.61401575716123</v>
      </c>
      <c r="O11" s="106">
        <v>114.48323472888271</v>
      </c>
      <c r="P11" s="106">
        <v>114.54360942552384</v>
      </c>
      <c r="Q11" s="106">
        <v>114.58050306421228</v>
      </c>
      <c r="R11" s="106">
        <v>114.61381815088113</v>
      </c>
      <c r="S11" s="106">
        <v>114.64826895019294</v>
      </c>
      <c r="T11" s="106">
        <v>114.69921969944681</v>
      </c>
      <c r="U11" s="106">
        <v>114.7592764768102</v>
      </c>
      <c r="V11" s="106">
        <v>114.83727927753644</v>
      </c>
      <c r="W11" s="106">
        <v>114.92685491381569</v>
      </c>
      <c r="X11" s="106">
        <v>114.9908437916997</v>
      </c>
      <c r="Y11" s="106">
        <v>115.06111662427375</v>
      </c>
      <c r="Z11" s="106">
        <v>115.14967248906385</v>
      </c>
      <c r="AA11" s="106">
        <v>115.24478717884874</v>
      </c>
      <c r="AB11" s="106">
        <v>115.35337748317019</v>
      </c>
      <c r="AC11" s="106">
        <v>115.59322488887149</v>
      </c>
      <c r="AD11" s="106">
        <v>115.82575167264277</v>
      </c>
      <c r="AE11" s="106">
        <v>116.06955437764418</v>
      </c>
      <c r="AF11" s="106">
        <v>116.31716631804839</v>
      </c>
      <c r="AG11" s="106">
        <v>116.55448003568972</v>
      </c>
      <c r="AH11" s="106">
        <v>116.80378931743077</v>
      </c>
      <c r="AI11" s="106">
        <v>117.05434091063768</v>
      </c>
      <c r="AJ11" s="106">
        <v>117.30471568756886</v>
      </c>
      <c r="AK11" s="106">
        <v>117.55530345034802</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8" t="s">
        <v>206</v>
      </c>
      <c r="D12" s="30" t="s">
        <v>207</v>
      </c>
      <c r="E12" s="30" t="s">
        <v>205</v>
      </c>
      <c r="F12" s="30">
        <v>1</v>
      </c>
      <c r="G12" s="43"/>
      <c r="H12" s="112">
        <v>186.74271719085138</v>
      </c>
      <c r="I12" s="112">
        <v>197.25289213448428</v>
      </c>
      <c r="J12" s="112">
        <v>157.22697177129498</v>
      </c>
      <c r="K12" s="112">
        <v>156.71509424475312</v>
      </c>
      <c r="L12" s="112">
        <v>156.24578374034766</v>
      </c>
      <c r="M12" s="112">
        <v>155.78622063747181</v>
      </c>
      <c r="N12" s="112">
        <v>155.36987694987903</v>
      </c>
      <c r="O12" s="112">
        <v>154.96971480037476</v>
      </c>
      <c r="P12" s="112">
        <v>154.73836745173645</v>
      </c>
      <c r="Q12" s="112">
        <v>154.50949403873116</v>
      </c>
      <c r="R12" s="112">
        <v>154.28367740742422</v>
      </c>
      <c r="S12" s="112">
        <v>154.1779191622289</v>
      </c>
      <c r="T12" s="112">
        <v>154.07971738682147</v>
      </c>
      <c r="U12" s="112">
        <v>153.9783220052303</v>
      </c>
      <c r="V12" s="112">
        <v>153.88875818412185</v>
      </c>
      <c r="W12" s="112">
        <v>153.80260912747431</v>
      </c>
      <c r="X12" s="112">
        <v>153.72893693801078</v>
      </c>
      <c r="Y12" s="112">
        <v>153.65322242084019</v>
      </c>
      <c r="Z12" s="112">
        <v>153.59081132316533</v>
      </c>
      <c r="AA12" s="112">
        <v>153.52624892687612</v>
      </c>
      <c r="AB12" s="112">
        <v>153.47113449886501</v>
      </c>
      <c r="AC12" s="112">
        <v>153.56096073353797</v>
      </c>
      <c r="AD12" s="112">
        <v>153.64549308927573</v>
      </c>
      <c r="AE12" s="112">
        <v>153.73943025853572</v>
      </c>
      <c r="AF12" s="112">
        <v>153.8285641404162</v>
      </c>
      <c r="AG12" s="112">
        <v>153.91035206363003</v>
      </c>
      <c r="AH12" s="112">
        <v>154.00279659163905</v>
      </c>
      <c r="AI12" s="112">
        <v>154.08741563434924</v>
      </c>
      <c r="AJ12" s="112">
        <v>154.16220056526129</v>
      </c>
      <c r="AK12" s="112">
        <v>154.22613958757989</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8" t="s">
        <v>208</v>
      </c>
      <c r="D13" s="30" t="s">
        <v>209</v>
      </c>
      <c r="E13" s="30" t="s">
        <v>205</v>
      </c>
      <c r="F13" s="30">
        <v>1</v>
      </c>
      <c r="G13" s="43"/>
      <c r="H13" s="112">
        <v>162.50173575101786</v>
      </c>
      <c r="I13" s="112">
        <v>165.08605196313354</v>
      </c>
      <c r="J13" s="112">
        <v>134.02101548351294</v>
      </c>
      <c r="K13" s="112">
        <v>133.0271618812933</v>
      </c>
      <c r="L13" s="112">
        <v>132.09743610924141</v>
      </c>
      <c r="M13" s="112">
        <v>131.2047843912994</v>
      </c>
      <c r="N13" s="112">
        <v>130.37524500117249</v>
      </c>
      <c r="O13" s="112">
        <v>129.58825628411861</v>
      </c>
      <c r="P13" s="112">
        <v>129.0175104776313</v>
      </c>
      <c r="Q13" s="112">
        <v>128.46007876162872</v>
      </c>
      <c r="R13" s="112">
        <v>127.92572304932993</v>
      </c>
      <c r="S13" s="112">
        <v>127.45409218040679</v>
      </c>
      <c r="T13" s="112">
        <v>127.01624001273856</v>
      </c>
      <c r="U13" s="112">
        <v>126.60293797405122</v>
      </c>
      <c r="V13" s="112">
        <v>126.22433478497004</v>
      </c>
      <c r="W13" s="112">
        <v>125.87450940366882</v>
      </c>
      <c r="X13" s="112">
        <v>125.52622000392476</v>
      </c>
      <c r="Y13" s="112">
        <v>125.19876394038353</v>
      </c>
      <c r="Z13" s="112">
        <v>124.90398198034293</v>
      </c>
      <c r="AA13" s="112">
        <v>124.62865344236805</v>
      </c>
      <c r="AB13" s="112">
        <v>124.38028820642222</v>
      </c>
      <c r="AC13" s="112">
        <v>124.28061759620418</v>
      </c>
      <c r="AD13" s="112">
        <v>124.18709995034915</v>
      </c>
      <c r="AE13" s="112">
        <v>124.11726999122057</v>
      </c>
      <c r="AF13" s="112">
        <v>124.06199372401059</v>
      </c>
      <c r="AG13" s="112">
        <v>124.00857021753032</v>
      </c>
      <c r="AH13" s="112">
        <v>123.97833398173172</v>
      </c>
      <c r="AI13" s="112">
        <v>123.95857670408354</v>
      </c>
      <c r="AJ13" s="112">
        <v>123.9475102291881</v>
      </c>
      <c r="AK13" s="112">
        <v>123.94514909654434</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8" t="s">
        <v>210</v>
      </c>
      <c r="D14" s="30" t="s">
        <v>211</v>
      </c>
      <c r="E14" s="30" t="s">
        <v>46</v>
      </c>
      <c r="F14" s="30">
        <v>2</v>
      </c>
      <c r="G14" s="43"/>
      <c r="H14" s="106">
        <v>4.6659948924917289</v>
      </c>
      <c r="I14" s="106">
        <v>2.2982486411706891</v>
      </c>
      <c r="J14" s="106">
        <v>3.5943806755734347</v>
      </c>
      <c r="K14" s="106">
        <v>3.4581491133198079</v>
      </c>
      <c r="L14" s="106">
        <v>3.3555157822800652</v>
      </c>
      <c r="M14" s="106">
        <v>3.2686829999720914</v>
      </c>
      <c r="N14" s="106">
        <v>3.2686829999720914</v>
      </c>
      <c r="O14" s="106">
        <v>3.2686829999720914</v>
      </c>
      <c r="P14" s="106">
        <v>3.268682999972091</v>
      </c>
      <c r="Q14" s="106">
        <v>3.2686829999720906</v>
      </c>
      <c r="R14" s="106">
        <v>3.2686829999720901</v>
      </c>
      <c r="S14" s="106">
        <v>3.2686829999720901</v>
      </c>
      <c r="T14" s="106">
        <v>3.2686829999720901</v>
      </c>
      <c r="U14" s="106">
        <v>3.2686829999720906</v>
      </c>
      <c r="V14" s="106">
        <v>3.2686829999720901</v>
      </c>
      <c r="W14" s="106">
        <v>3.2686829999720897</v>
      </c>
      <c r="X14" s="106">
        <v>3.2686829999720897</v>
      </c>
      <c r="Y14" s="106">
        <v>3.2686829999720897</v>
      </c>
      <c r="Z14" s="106">
        <v>3.2686829999720897</v>
      </c>
      <c r="AA14" s="106">
        <v>3.2686829999720897</v>
      </c>
      <c r="AB14" s="106">
        <v>3.2686829999720892</v>
      </c>
      <c r="AC14" s="106">
        <v>3.2686829999720888</v>
      </c>
      <c r="AD14" s="106">
        <v>3.2686829999720883</v>
      </c>
      <c r="AE14" s="106">
        <v>3.2686829999720888</v>
      </c>
      <c r="AF14" s="106">
        <v>3.2686829999720888</v>
      </c>
      <c r="AG14" s="106">
        <v>3.2686829999720888</v>
      </c>
      <c r="AH14" s="106">
        <v>3.2686829999720888</v>
      </c>
      <c r="AI14" s="106">
        <v>3.2686829999720888</v>
      </c>
      <c r="AJ14" s="106">
        <v>3.2686829999720888</v>
      </c>
      <c r="AK14" s="106">
        <v>3.2686829999720888</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8" t="s">
        <v>212</v>
      </c>
      <c r="D15" s="30" t="s">
        <v>213</v>
      </c>
      <c r="E15" s="30" t="s">
        <v>214</v>
      </c>
      <c r="F15" s="30">
        <v>2</v>
      </c>
      <c r="G15" s="43"/>
      <c r="H15" s="106">
        <v>117.99650745360752</v>
      </c>
      <c r="I15" s="106">
        <v>126.10364394811863</v>
      </c>
      <c r="J15" s="106">
        <v>92.161068343260013</v>
      </c>
      <c r="K15" s="106">
        <v>88.279156923465877</v>
      </c>
      <c r="L15" s="106">
        <v>85.263541586193639</v>
      </c>
      <c r="M15" s="106">
        <v>82.660139772697832</v>
      </c>
      <c r="N15" s="106">
        <v>82.273719797991191</v>
      </c>
      <c r="O15" s="106">
        <v>81.947614656896548</v>
      </c>
      <c r="P15" s="106">
        <v>81.719333695337454</v>
      </c>
      <c r="Q15" s="106">
        <v>81.524317337133354</v>
      </c>
      <c r="R15" s="106">
        <v>81.340253607709911</v>
      </c>
      <c r="S15" s="106">
        <v>81.15752539917959</v>
      </c>
      <c r="T15" s="106">
        <v>80.974524660908585</v>
      </c>
      <c r="U15" s="106">
        <v>80.788816494345866</v>
      </c>
      <c r="V15" s="106">
        <v>80.600384998048909</v>
      </c>
      <c r="W15" s="106">
        <v>80.419716660607961</v>
      </c>
      <c r="X15" s="106">
        <v>80.268228536509028</v>
      </c>
      <c r="Y15" s="106">
        <v>80.121299884402475</v>
      </c>
      <c r="Z15" s="106">
        <v>79.973624575625593</v>
      </c>
      <c r="AA15" s="106">
        <v>79.825214854264686</v>
      </c>
      <c r="AB15" s="106">
        <v>79.675718406228</v>
      </c>
      <c r="AC15" s="106">
        <v>79.526802166880302</v>
      </c>
      <c r="AD15" s="106">
        <v>79.384653610646907</v>
      </c>
      <c r="AE15" s="106">
        <v>79.244872303173977</v>
      </c>
      <c r="AF15" s="106">
        <v>79.107193001567936</v>
      </c>
      <c r="AG15" s="106">
        <v>78.976970461035023</v>
      </c>
      <c r="AH15" s="106">
        <v>78.848919042651261</v>
      </c>
      <c r="AI15" s="106">
        <v>78.720413175151904</v>
      </c>
      <c r="AJ15" s="106">
        <v>78.591484085412631</v>
      </c>
      <c r="AK15" s="106">
        <v>78.462161651749724</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8" t="s">
        <v>215</v>
      </c>
      <c r="D16" s="30" t="s">
        <v>216</v>
      </c>
      <c r="E16" s="30" t="s">
        <v>217</v>
      </c>
      <c r="F16" s="30">
        <v>2</v>
      </c>
      <c r="G16" s="43"/>
      <c r="H16" s="106">
        <v>22.122499999999999</v>
      </c>
      <c r="I16" s="106">
        <v>22.626999999999999</v>
      </c>
      <c r="J16" s="106">
        <v>22.418279038588707</v>
      </c>
      <c r="K16" s="106">
        <v>23.022932109695606</v>
      </c>
      <c r="L16" s="106">
        <v>23.622153331846643</v>
      </c>
      <c r="M16" s="106">
        <v>24.213847630269829</v>
      </c>
      <c r="N16" s="106">
        <v>24.788306493788909</v>
      </c>
      <c r="O16" s="106">
        <v>25.32240208312529</v>
      </c>
      <c r="P16" s="106">
        <v>25.798129250896164</v>
      </c>
      <c r="Q16" s="106">
        <v>26.245934919634418</v>
      </c>
      <c r="R16" s="106">
        <v>26.676716910898268</v>
      </c>
      <c r="S16" s="106">
        <v>27.095454807351814</v>
      </c>
      <c r="T16" s="106">
        <v>27.503325897657525</v>
      </c>
      <c r="U16" s="106">
        <v>27.901909102255296</v>
      </c>
      <c r="V16" s="106">
        <v>28.291611645540293</v>
      </c>
      <c r="W16" s="106">
        <v>28.667680541728096</v>
      </c>
      <c r="X16" s="106">
        <v>29.019881357876628</v>
      </c>
      <c r="Y16" s="106">
        <v>29.360547477351872</v>
      </c>
      <c r="Z16" s="106">
        <v>29.692614246199305</v>
      </c>
      <c r="AA16" s="106">
        <v>30.016398973798736</v>
      </c>
      <c r="AB16" s="106">
        <v>30.332390050273712</v>
      </c>
      <c r="AC16" s="106">
        <v>30.640056046083828</v>
      </c>
      <c r="AD16" s="106">
        <v>30.936569096050867</v>
      </c>
      <c r="AE16" s="106">
        <v>31.224391362463749</v>
      </c>
      <c r="AF16" s="106">
        <v>31.503912694949307</v>
      </c>
      <c r="AG16" s="106">
        <v>31.772659583145597</v>
      </c>
      <c r="AH16" s="106">
        <v>32.033539031830209</v>
      </c>
      <c r="AI16" s="106">
        <v>32.288124421866293</v>
      </c>
      <c r="AJ16" s="106">
        <v>32.536634990105377</v>
      </c>
      <c r="AK16" s="106">
        <v>32.779282513440101</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8" t="s">
        <v>218</v>
      </c>
      <c r="D17" s="30" t="s">
        <v>219</v>
      </c>
      <c r="E17" s="30" t="s">
        <v>217</v>
      </c>
      <c r="F17" s="30">
        <v>2</v>
      </c>
      <c r="G17" s="43"/>
      <c r="H17" s="106">
        <v>39.543500000000002</v>
      </c>
      <c r="I17" s="106">
        <v>39.770499999999998</v>
      </c>
      <c r="J17" s="106">
        <v>39.001074316824599</v>
      </c>
      <c r="K17" s="106">
        <v>39.172883315116728</v>
      </c>
      <c r="L17" s="106">
        <v>39.354637631231228</v>
      </c>
      <c r="M17" s="106">
        <v>39.543642304022796</v>
      </c>
      <c r="N17" s="106">
        <v>39.729369329571753</v>
      </c>
      <c r="O17" s="106">
        <v>39.887469740975625</v>
      </c>
      <c r="P17" s="106">
        <v>39.998894412896902</v>
      </c>
      <c r="Q17" s="106">
        <v>40.094576768485794</v>
      </c>
      <c r="R17" s="106">
        <v>40.185306229021457</v>
      </c>
      <c r="S17" s="106">
        <v>40.275784456152635</v>
      </c>
      <c r="T17" s="106">
        <v>40.366806889699291</v>
      </c>
      <c r="U17" s="106">
        <v>40.459597526111232</v>
      </c>
      <c r="V17" s="106">
        <v>40.554185939077271</v>
      </c>
      <c r="W17" s="106">
        <v>40.645293663079904</v>
      </c>
      <c r="X17" s="106">
        <v>40.722002460604557</v>
      </c>
      <c r="Y17" s="106">
        <v>40.796679593167923</v>
      </c>
      <c r="Z17" s="106">
        <v>40.872012708153797</v>
      </c>
      <c r="AA17" s="106">
        <v>40.94800127929075</v>
      </c>
      <c r="AB17" s="106">
        <v>41.024832475392984</v>
      </c>
      <c r="AC17" s="106">
        <v>41.101652661866531</v>
      </c>
      <c r="AD17" s="106">
        <v>41.175250521389181</v>
      </c>
      <c r="AE17" s="106">
        <v>41.247880209419797</v>
      </c>
      <c r="AF17" s="106">
        <v>41.319668616067595</v>
      </c>
      <c r="AG17" s="106">
        <v>41.387799264657325</v>
      </c>
      <c r="AH17" s="106">
        <v>41.455013456861472</v>
      </c>
      <c r="AI17" s="106">
        <v>41.522686024263002</v>
      </c>
      <c r="AJ17" s="106">
        <v>41.590803863936564</v>
      </c>
      <c r="AK17" s="106">
        <v>41.659354409326248</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8" t="s">
        <v>220</v>
      </c>
      <c r="D18" s="30" t="s">
        <v>221</v>
      </c>
      <c r="E18" s="30" t="s">
        <v>217</v>
      </c>
      <c r="F18" s="30">
        <v>2</v>
      </c>
      <c r="G18" s="43"/>
      <c r="H18" s="106">
        <v>79.499799795344288</v>
      </c>
      <c r="I18" s="106">
        <v>82.988993070867309</v>
      </c>
      <c r="J18" s="106">
        <v>80.215179737514859</v>
      </c>
      <c r="K18" s="106">
        <v>80.438874078115504</v>
      </c>
      <c r="L18" s="106">
        <v>80.668569826341013</v>
      </c>
      <c r="M18" s="106">
        <v>80.899826728973494</v>
      </c>
      <c r="N18" s="106">
        <v>81.113051461367078</v>
      </c>
      <c r="O18" s="106">
        <v>81.254976078829216</v>
      </c>
      <c r="P18" s="106">
        <v>81.373816608350751</v>
      </c>
      <c r="Q18" s="106">
        <v>81.4821743974924</v>
      </c>
      <c r="R18" s="106">
        <v>81.581271787864139</v>
      </c>
      <c r="S18" s="106">
        <v>81.670973820168996</v>
      </c>
      <c r="T18" s="106">
        <v>81.756017261928633</v>
      </c>
      <c r="U18" s="106">
        <v>81.832075604311967</v>
      </c>
      <c r="V18" s="106">
        <v>81.897696655755936</v>
      </c>
      <c r="W18" s="106">
        <v>81.940055718792507</v>
      </c>
      <c r="X18" s="106">
        <v>81.988814355368319</v>
      </c>
      <c r="Y18" s="106">
        <v>82.022930132054313</v>
      </c>
      <c r="Z18" s="106">
        <v>82.049035687429125</v>
      </c>
      <c r="AA18" s="106">
        <v>82.069805774474418</v>
      </c>
      <c r="AB18" s="106">
        <v>82.084528897013172</v>
      </c>
      <c r="AC18" s="106">
        <v>82.090750801728319</v>
      </c>
      <c r="AD18" s="106">
        <v>82.096974965388995</v>
      </c>
      <c r="AE18" s="106">
        <v>82.098175909291015</v>
      </c>
      <c r="AF18" s="106">
        <v>82.091820755315496</v>
      </c>
      <c r="AG18" s="106">
        <v>82.08637646071594</v>
      </c>
      <c r="AH18" s="106">
        <v>82.075732403877311</v>
      </c>
      <c r="AI18" s="106">
        <v>82.061154895650247</v>
      </c>
      <c r="AJ18" s="106">
        <v>82.042801424643031</v>
      </c>
      <c r="AK18" s="106">
        <v>82.021548062729835</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8" t="s">
        <v>222</v>
      </c>
      <c r="D19" s="30" t="s">
        <v>223</v>
      </c>
      <c r="E19" s="30" t="s">
        <v>224</v>
      </c>
      <c r="F19" s="30">
        <v>1</v>
      </c>
      <c r="G19" s="43"/>
      <c r="H19" s="112">
        <v>1.85</v>
      </c>
      <c r="I19" s="112">
        <v>1.944060414090423</v>
      </c>
      <c r="J19" s="112">
        <v>1.9262480095363754</v>
      </c>
      <c r="K19" s="112">
        <v>1.934536048496257</v>
      </c>
      <c r="L19" s="112">
        <v>1.9417916043235257</v>
      </c>
      <c r="M19" s="112">
        <v>1.94809767760176</v>
      </c>
      <c r="N19" s="112">
        <v>1.9534961896284491</v>
      </c>
      <c r="O19" s="112">
        <v>1.9579856016920807</v>
      </c>
      <c r="P19" s="112">
        <v>1.9642928500702392</v>
      </c>
      <c r="Q19" s="112">
        <v>1.9707182429545445</v>
      </c>
      <c r="R19" s="112">
        <v>1.9767638408657042</v>
      </c>
      <c r="S19" s="112">
        <v>1.9821135440573525</v>
      </c>
      <c r="T19" s="112">
        <v>1.9865890181780776</v>
      </c>
      <c r="U19" s="112">
        <v>1.9902735831031142</v>
      </c>
      <c r="V19" s="112">
        <v>1.9932680892618959</v>
      </c>
      <c r="W19" s="112">
        <v>1.9955438937816405</v>
      </c>
      <c r="X19" s="112">
        <v>1.998693027629852</v>
      </c>
      <c r="Y19" s="112">
        <v>2.0012760456148593</v>
      </c>
      <c r="Z19" s="112">
        <v>2.0033061540636896</v>
      </c>
      <c r="AA19" s="112">
        <v>2.0048488449545494</v>
      </c>
      <c r="AB19" s="112">
        <v>2.00597143129463</v>
      </c>
      <c r="AC19" s="112">
        <v>2.0066348586124487</v>
      </c>
      <c r="AD19" s="112">
        <v>2.0072870156800562</v>
      </c>
      <c r="AE19" s="112">
        <v>2.0076461615936445</v>
      </c>
      <c r="AF19" s="112">
        <v>2.0076458137406137</v>
      </c>
      <c r="AG19" s="112">
        <v>2.0077220691205957</v>
      </c>
      <c r="AH19" s="112">
        <v>2.0075329130989741</v>
      </c>
      <c r="AI19" s="112">
        <v>2.007044215624493</v>
      </c>
      <c r="AJ19" s="112">
        <v>2.0062725622122271</v>
      </c>
      <c r="AK19" s="112">
        <v>2.0052440547729478</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8" t="s">
        <v>225</v>
      </c>
      <c r="D20" s="30" t="s">
        <v>226</v>
      </c>
      <c r="E20" s="30" t="s">
        <v>224</v>
      </c>
      <c r="F20" s="30">
        <v>1</v>
      </c>
      <c r="G20" s="43"/>
      <c r="H20" s="112">
        <v>2.7644563222936229</v>
      </c>
      <c r="I20" s="112">
        <v>2.8715079473628005</v>
      </c>
      <c r="J20" s="112">
        <v>2.8434512133980876</v>
      </c>
      <c r="K20" s="112">
        <v>2.8475174609372225</v>
      </c>
      <c r="L20" s="112">
        <v>2.8511682641725238</v>
      </c>
      <c r="M20" s="112">
        <v>2.8544458402111039</v>
      </c>
      <c r="N20" s="112">
        <v>2.8573226480576537</v>
      </c>
      <c r="O20" s="112">
        <v>2.8596487640969159</v>
      </c>
      <c r="P20" s="112">
        <v>2.8623658879211864</v>
      </c>
      <c r="Q20" s="112">
        <v>2.8650508528729879</v>
      </c>
      <c r="R20" s="112">
        <v>2.867610885021743</v>
      </c>
      <c r="S20" s="112">
        <v>2.8699569345299025</v>
      </c>
      <c r="T20" s="112">
        <v>2.8720623674163845</v>
      </c>
      <c r="U20" s="112">
        <v>2.8740083997963075</v>
      </c>
      <c r="V20" s="112">
        <v>2.8758471055392327</v>
      </c>
      <c r="W20" s="112">
        <v>2.877551602923309</v>
      </c>
      <c r="X20" s="112">
        <v>2.8795685444205144</v>
      </c>
      <c r="Y20" s="112">
        <v>2.8815197315017302</v>
      </c>
      <c r="Z20" s="112">
        <v>2.8834362081863647</v>
      </c>
      <c r="AA20" s="112">
        <v>2.8853462597443182</v>
      </c>
      <c r="AB20" s="112">
        <v>2.8872792313957487</v>
      </c>
      <c r="AC20" s="112">
        <v>2.8892347303853945</v>
      </c>
      <c r="AD20" s="112">
        <v>2.8913290359830919</v>
      </c>
      <c r="AE20" s="112">
        <v>2.8934946903416305</v>
      </c>
      <c r="AF20" s="112">
        <v>2.8957241332521639</v>
      </c>
      <c r="AG20" s="112">
        <v>2.8981068440888262</v>
      </c>
      <c r="AH20" s="112">
        <v>2.9005700596282304</v>
      </c>
      <c r="AI20" s="112">
        <v>2.9031310995366053</v>
      </c>
      <c r="AJ20" s="112">
        <v>2.905801337386531</v>
      </c>
      <c r="AK20" s="112">
        <v>2.9086713710680367</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8" t="s">
        <v>227</v>
      </c>
      <c r="D21" s="30" t="s">
        <v>228</v>
      </c>
      <c r="E21" s="30" t="s">
        <v>229</v>
      </c>
      <c r="F21" s="30">
        <v>0</v>
      </c>
      <c r="G21" s="43"/>
      <c r="H21" s="113">
        <v>60.648636793552001</v>
      </c>
      <c r="I21" s="113">
        <v>63.547670631838557</v>
      </c>
      <c r="J21" s="114">
        <v>0.62092089310067733</v>
      </c>
      <c r="K21" s="114">
        <v>0.63455100977883949</v>
      </c>
      <c r="L21" s="114">
        <v>0.64772585939720528</v>
      </c>
      <c r="M21" s="114">
        <v>0.66043319297562475</v>
      </c>
      <c r="N21" s="114">
        <v>0.67260171836287463</v>
      </c>
      <c r="O21" s="114">
        <v>0.68406835708429858</v>
      </c>
      <c r="P21" s="114">
        <v>0.69473957226491323</v>
      </c>
      <c r="Q21" s="114">
        <v>0.70489532451253134</v>
      </c>
      <c r="R21" s="114">
        <v>0.71463806826672471</v>
      </c>
      <c r="S21" s="114">
        <v>0.72401695897527929</v>
      </c>
      <c r="T21" s="114">
        <v>0.73305080477375384</v>
      </c>
      <c r="U21" s="114">
        <v>0.74175969117181717</v>
      </c>
      <c r="V21" s="114">
        <v>0.75015511930980461</v>
      </c>
      <c r="W21" s="114">
        <v>0.75821849674080199</v>
      </c>
      <c r="X21" s="114">
        <v>0.76590514881374072</v>
      </c>
      <c r="Y21" s="114">
        <v>0.77329919166672778</v>
      </c>
      <c r="Z21" s="114">
        <v>0.78042563429983491</v>
      </c>
      <c r="AA21" s="114">
        <v>0.78729409451512233</v>
      </c>
      <c r="AB21" s="114">
        <v>0.79391471010028147</v>
      </c>
      <c r="AC21" s="114">
        <v>0.80029254987484966</v>
      </c>
      <c r="AD21" s="114">
        <v>0.80642291484476458</v>
      </c>
      <c r="AE21" s="114">
        <v>0.81232522930574702</v>
      </c>
      <c r="AF21" s="114">
        <v>0.81800869046405766</v>
      </c>
      <c r="AG21" s="114">
        <v>0.82347092384648835</v>
      </c>
      <c r="AH21" s="114">
        <v>0.82873111105442399</v>
      </c>
      <c r="AI21" s="114">
        <v>0.83380172592016899</v>
      </c>
      <c r="AJ21" s="114">
        <v>0.83868953036291294</v>
      </c>
      <c r="AK21" s="114">
        <v>0.84340105099289797</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5" t="s">
        <v>230</v>
      </c>
      <c r="C33" s="136"/>
      <c r="D33" s="136"/>
      <c r="E33" s="136"/>
      <c r="F33" s="136"/>
      <c r="G33" s="136"/>
      <c r="H33" s="136"/>
      <c r="I33" s="137"/>
    </row>
    <row r="34" spans="2:9" x14ac:dyDescent="0.3"/>
    <row r="35" spans="2:9" s="6" customFormat="1" ht="13.5" x14ac:dyDescent="0.25">
      <c r="B35" s="56" t="s">
        <v>21</v>
      </c>
      <c r="C35" s="138" t="s">
        <v>59</v>
      </c>
      <c r="D35" s="138"/>
      <c r="E35" s="138"/>
      <c r="F35" s="138"/>
      <c r="G35" s="138"/>
      <c r="H35" s="138"/>
      <c r="I35" s="138"/>
    </row>
    <row r="36" spans="2:9" s="6" customFormat="1" ht="89.65" customHeight="1" x14ac:dyDescent="0.25">
      <c r="B36" s="57">
        <v>1</v>
      </c>
      <c r="C36" s="131" t="s">
        <v>231</v>
      </c>
      <c r="D36" s="118"/>
      <c r="E36" s="118"/>
      <c r="F36" s="118"/>
      <c r="G36" s="118"/>
      <c r="H36" s="118"/>
      <c r="I36" s="118"/>
    </row>
    <row r="37" spans="2:9" s="6" customFormat="1" ht="76.5" customHeight="1" x14ac:dyDescent="0.25">
      <c r="B37" s="57">
        <f>B36+1</f>
        <v>2</v>
      </c>
      <c r="C37" s="119" t="s">
        <v>232</v>
      </c>
      <c r="D37" s="120"/>
      <c r="E37" s="120"/>
      <c r="F37" s="120"/>
      <c r="G37" s="120"/>
      <c r="H37" s="120"/>
      <c r="I37" s="121"/>
    </row>
    <row r="38" spans="2:9" s="6" customFormat="1" ht="58.15" customHeight="1" x14ac:dyDescent="0.25">
      <c r="B38" s="57">
        <f t="shared" ref="B38:B50" si="0">B37+1</f>
        <v>3</v>
      </c>
      <c r="C38" s="119" t="s">
        <v>233</v>
      </c>
      <c r="D38" s="120"/>
      <c r="E38" s="120"/>
      <c r="F38" s="120"/>
      <c r="G38" s="120"/>
      <c r="H38" s="120"/>
      <c r="I38" s="121"/>
    </row>
    <row r="39" spans="2:9" s="6" customFormat="1" ht="73.150000000000006" customHeight="1" x14ac:dyDescent="0.25">
      <c r="B39" s="57">
        <f t="shared" si="0"/>
        <v>4</v>
      </c>
      <c r="C39" s="119" t="s">
        <v>234</v>
      </c>
      <c r="D39" s="120"/>
      <c r="E39" s="120"/>
      <c r="F39" s="120"/>
      <c r="G39" s="120"/>
      <c r="H39" s="120"/>
      <c r="I39" s="121"/>
    </row>
    <row r="40" spans="2:9" s="6" customFormat="1" ht="59.65" customHeight="1" x14ac:dyDescent="0.25">
      <c r="B40" s="57">
        <f t="shared" si="0"/>
        <v>5</v>
      </c>
      <c r="C40" s="119" t="s">
        <v>235</v>
      </c>
      <c r="D40" s="120"/>
      <c r="E40" s="120"/>
      <c r="F40" s="120"/>
      <c r="G40" s="120"/>
      <c r="H40" s="120"/>
      <c r="I40" s="121"/>
    </row>
    <row r="41" spans="2:9" s="6" customFormat="1" ht="52.15" customHeight="1" x14ac:dyDescent="0.25">
      <c r="B41" s="57">
        <f t="shared" si="0"/>
        <v>6</v>
      </c>
      <c r="C41" s="119" t="s">
        <v>236</v>
      </c>
      <c r="D41" s="120"/>
      <c r="E41" s="120"/>
      <c r="F41" s="120"/>
      <c r="G41" s="120"/>
      <c r="H41" s="120"/>
      <c r="I41" s="121"/>
    </row>
    <row r="42" spans="2:9" s="6" customFormat="1" ht="54.4" customHeight="1" x14ac:dyDescent="0.25">
      <c r="B42" s="57">
        <f t="shared" si="0"/>
        <v>7</v>
      </c>
      <c r="C42" s="119" t="s">
        <v>237</v>
      </c>
      <c r="D42" s="120"/>
      <c r="E42" s="120"/>
      <c r="F42" s="120"/>
      <c r="G42" s="120"/>
      <c r="H42" s="120"/>
      <c r="I42" s="121"/>
    </row>
    <row r="43" spans="2:9" s="6" customFormat="1" ht="67.150000000000006" customHeight="1" x14ac:dyDescent="0.25">
      <c r="B43" s="57">
        <f t="shared" si="0"/>
        <v>8</v>
      </c>
      <c r="C43" s="119" t="s">
        <v>238</v>
      </c>
      <c r="D43" s="120"/>
      <c r="E43" s="120"/>
      <c r="F43" s="120"/>
      <c r="G43" s="120"/>
      <c r="H43" s="120"/>
      <c r="I43" s="121"/>
    </row>
    <row r="44" spans="2:9" s="6" customFormat="1" ht="67.150000000000006" customHeight="1" x14ac:dyDescent="0.25">
      <c r="B44" s="57">
        <f t="shared" si="0"/>
        <v>9</v>
      </c>
      <c r="C44" s="119" t="s">
        <v>239</v>
      </c>
      <c r="D44" s="120"/>
      <c r="E44" s="120"/>
      <c r="F44" s="120"/>
      <c r="G44" s="120"/>
      <c r="H44" s="120"/>
      <c r="I44" s="121"/>
    </row>
    <row r="45" spans="2:9" s="6" customFormat="1" ht="56.65" customHeight="1" x14ac:dyDescent="0.25">
      <c r="B45" s="57">
        <f t="shared" si="0"/>
        <v>10</v>
      </c>
      <c r="C45" s="119" t="s">
        <v>240</v>
      </c>
      <c r="D45" s="120"/>
      <c r="E45" s="120"/>
      <c r="F45" s="120"/>
      <c r="G45" s="120"/>
      <c r="H45" s="120"/>
      <c r="I45" s="121"/>
    </row>
    <row r="46" spans="2:9" s="6" customFormat="1" ht="94.9" customHeight="1" x14ac:dyDescent="0.25">
      <c r="B46" s="57">
        <f t="shared" si="0"/>
        <v>11</v>
      </c>
      <c r="C46" s="119" t="s">
        <v>241</v>
      </c>
      <c r="D46" s="120"/>
      <c r="E46" s="120"/>
      <c r="F46" s="120"/>
      <c r="G46" s="120"/>
      <c r="H46" s="120"/>
      <c r="I46" s="121"/>
    </row>
    <row r="47" spans="2:9" s="6" customFormat="1" ht="47.65" customHeight="1" x14ac:dyDescent="0.25">
      <c r="B47" s="57">
        <f t="shared" si="0"/>
        <v>12</v>
      </c>
      <c r="C47" s="119" t="s">
        <v>242</v>
      </c>
      <c r="D47" s="120"/>
      <c r="E47" s="120"/>
      <c r="F47" s="120"/>
      <c r="G47" s="120"/>
      <c r="H47" s="120"/>
      <c r="I47" s="121"/>
    </row>
    <row r="48" spans="2:9" s="6" customFormat="1" ht="46.9" customHeight="1" x14ac:dyDescent="0.25">
      <c r="B48" s="57">
        <f t="shared" si="0"/>
        <v>13</v>
      </c>
      <c r="C48" s="119" t="s">
        <v>243</v>
      </c>
      <c r="D48" s="120"/>
      <c r="E48" s="120"/>
      <c r="F48" s="120"/>
      <c r="G48" s="120"/>
      <c r="H48" s="120"/>
      <c r="I48" s="121"/>
    </row>
    <row r="49" spans="2:9" s="6" customFormat="1" ht="31.15" customHeight="1" x14ac:dyDescent="0.25">
      <c r="B49" s="57">
        <f t="shared" si="0"/>
        <v>14</v>
      </c>
      <c r="C49" s="119" t="s">
        <v>244</v>
      </c>
      <c r="D49" s="120"/>
      <c r="E49" s="120"/>
      <c r="F49" s="120"/>
      <c r="G49" s="120"/>
      <c r="H49" s="120"/>
      <c r="I49" s="121"/>
    </row>
    <row r="50" spans="2:9" s="6" customFormat="1" ht="48.4" customHeight="1" x14ac:dyDescent="0.25">
      <c r="B50" s="57">
        <f t="shared" si="0"/>
        <v>15</v>
      </c>
      <c r="C50" s="119" t="s">
        <v>245</v>
      </c>
      <c r="D50" s="120"/>
      <c r="E50" s="120"/>
      <c r="F50" s="120"/>
      <c r="G50" s="120"/>
      <c r="H50" s="120"/>
      <c r="I50" s="121"/>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I13" sqref="I13"/>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7" t="s">
        <v>246</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7" t="s">
        <v>5</v>
      </c>
      <c r="C4" s="97"/>
      <c r="D4" s="139" t="str">
        <f>'Cover sheet'!C6</f>
        <v>Clwyd Coastal</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6">
        <v>21.407643133157379</v>
      </c>
      <c r="I7" s="116">
        <v>20.984506848180782</v>
      </c>
      <c r="J7" s="106">
        <v>19.338356320711078</v>
      </c>
      <c r="K7" s="106">
        <v>19.099610503400001</v>
      </c>
      <c r="L7" s="106">
        <v>18.946167105125703</v>
      </c>
      <c r="M7" s="106">
        <v>18.811831645301471</v>
      </c>
      <c r="N7" s="106">
        <v>18.767052064589272</v>
      </c>
      <c r="O7" s="106">
        <v>18.716466834583727</v>
      </c>
      <c r="P7" s="106">
        <v>18.67910791901263</v>
      </c>
      <c r="Q7" s="106">
        <v>18.640877939106272</v>
      </c>
      <c r="R7" s="106">
        <v>18.603477311314155</v>
      </c>
      <c r="S7" s="106">
        <v>18.569968804043938</v>
      </c>
      <c r="T7" s="106">
        <v>18.537490174338686</v>
      </c>
      <c r="U7" s="106">
        <v>18.505866847022411</v>
      </c>
      <c r="V7" s="106">
        <v>18.476193332759358</v>
      </c>
      <c r="W7" s="106">
        <v>18.44639331861034</v>
      </c>
      <c r="X7" s="106">
        <v>18.417653828507838</v>
      </c>
      <c r="Y7" s="106">
        <v>18.389024135922806</v>
      </c>
      <c r="Z7" s="106">
        <v>18.362119171668471</v>
      </c>
      <c r="AA7" s="106">
        <v>18.336063671724695</v>
      </c>
      <c r="AB7" s="106">
        <v>18.311697155147179</v>
      </c>
      <c r="AC7" s="106">
        <v>18.298270704114628</v>
      </c>
      <c r="AD7" s="106">
        <v>18.285343660097894</v>
      </c>
      <c r="AE7" s="106">
        <v>18.273708805683086</v>
      </c>
      <c r="AF7" s="106">
        <v>18.262346908173967</v>
      </c>
      <c r="AG7" s="106">
        <v>18.251244329818658</v>
      </c>
      <c r="AH7" s="106">
        <v>18.24142922571901</v>
      </c>
      <c r="AI7" s="106">
        <v>18.232004075411641</v>
      </c>
      <c r="AJ7" s="106">
        <v>18.222844436200887</v>
      </c>
      <c r="AK7" s="106">
        <v>18.214058017355139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250</v>
      </c>
      <c r="E8" s="30" t="s">
        <v>46</v>
      </c>
      <c r="F8" s="30">
        <v>2</v>
      </c>
      <c r="G8" s="43"/>
      <c r="H8" s="106">
        <v>24.916163867174323</v>
      </c>
      <c r="I8" s="106">
        <v>24.767930690252772</v>
      </c>
      <c r="J8" s="106">
        <v>22.121712241847213</v>
      </c>
      <c r="K8" s="106">
        <v>22.12032118405466</v>
      </c>
      <c r="L8" s="106">
        <v>22.118930126262107</v>
      </c>
      <c r="M8" s="106">
        <v>22.117539068469554</v>
      </c>
      <c r="N8" s="106">
        <v>22.116148010677001</v>
      </c>
      <c r="O8" s="106">
        <v>22.114756952884449</v>
      </c>
      <c r="P8" s="106">
        <v>22.113365895091889</v>
      </c>
      <c r="Q8" s="106">
        <v>22.111974837299336</v>
      </c>
      <c r="R8" s="106">
        <v>22.110931543954923</v>
      </c>
      <c r="S8" s="106">
        <v>22.110583779506783</v>
      </c>
      <c r="T8" s="106">
        <v>22.110236015058646</v>
      </c>
      <c r="U8" s="106">
        <v>22.109888250610506</v>
      </c>
      <c r="V8" s="106">
        <v>22.109540486162366</v>
      </c>
      <c r="W8" s="106">
        <v>22.10919272171423</v>
      </c>
      <c r="X8" s="106">
        <v>22.10884495726609</v>
      </c>
      <c r="Y8" s="106">
        <v>22.108497192817953</v>
      </c>
      <c r="Z8" s="106">
        <v>22.108149428369813</v>
      </c>
      <c r="AA8" s="106">
        <v>22.107801663921677</v>
      </c>
      <c r="AB8" s="106">
        <v>22.107453899473537</v>
      </c>
      <c r="AC8" s="106">
        <v>22.107106135025397</v>
      </c>
      <c r="AD8" s="106">
        <v>22.106758370577261</v>
      </c>
      <c r="AE8" s="106">
        <v>22.106410606129124</v>
      </c>
      <c r="AF8" s="106">
        <v>22.106062841680984</v>
      </c>
      <c r="AG8" s="106">
        <v>22.105715077232844</v>
      </c>
      <c r="AH8" s="106">
        <v>22.105367312784708</v>
      </c>
      <c r="AI8" s="106">
        <v>22.105019548336568</v>
      </c>
      <c r="AJ8" s="106">
        <v>22.104671783888431</v>
      </c>
      <c r="AK8" s="106">
        <v>22.104324019440291</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8" t="s">
        <v>251</v>
      </c>
      <c r="D9" s="30" t="s">
        <v>252</v>
      </c>
      <c r="E9" s="30" t="s">
        <v>46</v>
      </c>
      <c r="F9" s="30">
        <v>2</v>
      </c>
      <c r="G9" s="43"/>
      <c r="H9" s="106">
        <f>H8</f>
        <v>24.916163867174323</v>
      </c>
      <c r="I9" s="106">
        <f>I8</f>
        <v>24.767930690252772</v>
      </c>
      <c r="J9" s="106">
        <v>22.121712241847213</v>
      </c>
      <c r="K9" s="106">
        <v>22.12032118405466</v>
      </c>
      <c r="L9" s="106">
        <v>22.118930126262107</v>
      </c>
      <c r="M9" s="106">
        <v>22.117539068469554</v>
      </c>
      <c r="N9" s="106">
        <v>22.116148010677001</v>
      </c>
      <c r="O9" s="106">
        <v>22.114756952884449</v>
      </c>
      <c r="P9" s="106">
        <v>22.113365895091889</v>
      </c>
      <c r="Q9" s="106">
        <v>22.111974837299336</v>
      </c>
      <c r="R9" s="106">
        <v>22.110931543954923</v>
      </c>
      <c r="S9" s="106">
        <v>22.110583779506783</v>
      </c>
      <c r="T9" s="106">
        <v>22.110236015058646</v>
      </c>
      <c r="U9" s="106">
        <v>22.109888250610506</v>
      </c>
      <c r="V9" s="106">
        <v>22.109540486162366</v>
      </c>
      <c r="W9" s="106">
        <v>22.10919272171423</v>
      </c>
      <c r="X9" s="106">
        <v>22.10884495726609</v>
      </c>
      <c r="Y9" s="106">
        <v>22.108497192817953</v>
      </c>
      <c r="Z9" s="106">
        <v>22.108149428369813</v>
      </c>
      <c r="AA9" s="106">
        <v>22.107801663921677</v>
      </c>
      <c r="AB9" s="106">
        <v>22.107453899473537</v>
      </c>
      <c r="AC9" s="106">
        <v>22.107106135025397</v>
      </c>
      <c r="AD9" s="106">
        <v>22.106758370577261</v>
      </c>
      <c r="AE9" s="106">
        <v>22.106410606129124</v>
      </c>
      <c r="AF9" s="106">
        <v>22.106062841680984</v>
      </c>
      <c r="AG9" s="106">
        <v>22.105715077232844</v>
      </c>
      <c r="AH9" s="106">
        <v>22.105367312784708</v>
      </c>
      <c r="AI9" s="106">
        <v>22.105019548336568</v>
      </c>
      <c r="AJ9" s="106">
        <v>22.104671783888431</v>
      </c>
      <c r="AK9" s="106">
        <v>22.104324019440291</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8" t="s">
        <v>253</v>
      </c>
      <c r="D10" s="30" t="s">
        <v>254</v>
      </c>
      <c r="E10" s="30" t="s">
        <v>46</v>
      </c>
      <c r="F10" s="30">
        <v>2</v>
      </c>
      <c r="G10" s="43"/>
      <c r="H10" s="106">
        <v>0.40709127826692448</v>
      </c>
      <c r="I10" s="106">
        <v>0.71646431306051905</v>
      </c>
      <c r="J10" s="106">
        <v>1.151360102055395</v>
      </c>
      <c r="K10" s="106">
        <v>1.1554641917880022</v>
      </c>
      <c r="L10" s="106">
        <v>1.1686264988147159</v>
      </c>
      <c r="M10" s="106">
        <v>0.94231852510140213</v>
      </c>
      <c r="N10" s="106">
        <v>0.95857904291897222</v>
      </c>
      <c r="O10" s="106">
        <v>0.95670940043411612</v>
      </c>
      <c r="P10" s="106">
        <v>0.96413393955305904</v>
      </c>
      <c r="Q10" s="106">
        <v>0.97441258876047598</v>
      </c>
      <c r="R10" s="106">
        <v>0.81575763271255897</v>
      </c>
      <c r="S10" s="106">
        <v>0.81803495809087201</v>
      </c>
      <c r="T10" s="106">
        <v>0.82983911089735884</v>
      </c>
      <c r="U10" s="106">
        <v>0.82830043614607596</v>
      </c>
      <c r="V10" s="106">
        <v>0.83951527198968801</v>
      </c>
      <c r="W10" s="106">
        <v>0.7008096683871099</v>
      </c>
      <c r="X10" s="106">
        <v>0.70716739427224096</v>
      </c>
      <c r="Y10" s="106">
        <v>0.71364820723014988</v>
      </c>
      <c r="Z10" s="106">
        <v>0.71493339911378584</v>
      </c>
      <c r="AA10" s="106">
        <v>0.71644513781577401</v>
      </c>
      <c r="AB10" s="106">
        <v>0.59381073100409298</v>
      </c>
      <c r="AC10" s="106">
        <v>0.59759700079565403</v>
      </c>
      <c r="AD10" s="106">
        <v>0.60365114783608009</v>
      </c>
      <c r="AE10" s="106">
        <v>0.60619632886114005</v>
      </c>
      <c r="AF10" s="106">
        <v>0.60851364479949199</v>
      </c>
      <c r="AG10" s="106">
        <v>0.61277132200879403</v>
      </c>
      <c r="AH10" s="106">
        <v>0.62144014387903801</v>
      </c>
      <c r="AI10" s="106">
        <v>0.61147370062109796</v>
      </c>
      <c r="AJ10" s="106">
        <v>0.61645263852740595</v>
      </c>
      <c r="AK10" s="106">
        <v>0.61446496143093798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8" t="s">
        <v>255</v>
      </c>
      <c r="D11" s="30" t="s">
        <v>256</v>
      </c>
      <c r="E11" s="30" t="s">
        <v>46</v>
      </c>
      <c r="F11" s="30">
        <v>2</v>
      </c>
      <c r="G11" s="43"/>
      <c r="H11" s="108">
        <f>H9-H7-H10</f>
        <v>3.1014294557500195</v>
      </c>
      <c r="I11" s="108">
        <f>I9-I7-I10</f>
        <v>3.0669595290114708</v>
      </c>
      <c r="J11" s="108">
        <v>1.6319958190807398</v>
      </c>
      <c r="K11" s="108">
        <v>1.8652464888666569</v>
      </c>
      <c r="L11" s="108">
        <v>2.0041365223216885</v>
      </c>
      <c r="M11" s="108">
        <v>2.3633888980666815</v>
      </c>
      <c r="N11" s="108">
        <v>2.390516903168757</v>
      </c>
      <c r="O11" s="108">
        <v>2.4415807178666054</v>
      </c>
      <c r="P11" s="108">
        <v>2.4701240365262001</v>
      </c>
      <c r="Q11" s="108">
        <v>2.4966843094325881</v>
      </c>
      <c r="R11" s="108">
        <v>2.6916965999282092</v>
      </c>
      <c r="S11" s="108">
        <v>2.7225800173719725</v>
      </c>
      <c r="T11" s="108">
        <v>2.742906729822602</v>
      </c>
      <c r="U11" s="108">
        <v>2.7757209674420196</v>
      </c>
      <c r="V11" s="108">
        <v>2.7938318814133201</v>
      </c>
      <c r="W11" s="108">
        <v>2.9619897347167798</v>
      </c>
      <c r="X11" s="108">
        <v>2.9840237344860112</v>
      </c>
      <c r="Y11" s="108">
        <v>3.0058248496649971</v>
      </c>
      <c r="Z11" s="108">
        <v>3.0310968575875563</v>
      </c>
      <c r="AA11" s="108">
        <v>3.0552928543812081</v>
      </c>
      <c r="AB11" s="108">
        <v>3.2019460133222646</v>
      </c>
      <c r="AC11" s="108">
        <v>3.2112384301151145</v>
      </c>
      <c r="AD11" s="108">
        <v>3.2177635626432868</v>
      </c>
      <c r="AE11" s="108">
        <v>3.2265054715848986</v>
      </c>
      <c r="AF11" s="108">
        <v>3.2352022887075251</v>
      </c>
      <c r="AG11" s="108">
        <v>3.2416994254053924</v>
      </c>
      <c r="AH11" s="108">
        <v>3.2424979431866596</v>
      </c>
      <c r="AI11" s="108">
        <v>3.2615417723038282</v>
      </c>
      <c r="AJ11" s="108">
        <v>3.2653747091601382</v>
      </c>
      <c r="AK11" s="108">
        <v>3.2758010406542142</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5" t="s">
        <v>257</v>
      </c>
      <c r="C23" s="136"/>
      <c r="D23" s="136"/>
      <c r="E23" s="136"/>
      <c r="F23" s="136"/>
      <c r="G23" s="136"/>
      <c r="H23" s="136"/>
      <c r="I23" s="137"/>
    </row>
    <row r="24" spans="2:9" ht="13.9" customHeight="1" x14ac:dyDescent="0.3"/>
    <row r="25" spans="2:9" s="6" customFormat="1" ht="13.5" x14ac:dyDescent="0.25">
      <c r="B25" s="56" t="s">
        <v>21</v>
      </c>
      <c r="C25" s="138" t="s">
        <v>59</v>
      </c>
      <c r="D25" s="138"/>
      <c r="E25" s="138"/>
      <c r="F25" s="138"/>
      <c r="G25" s="138"/>
      <c r="H25" s="138"/>
      <c r="I25" s="138"/>
    </row>
    <row r="26" spans="2:9" s="6" customFormat="1" ht="72.400000000000006" customHeight="1" x14ac:dyDescent="0.25">
      <c r="B26" s="57">
        <v>1</v>
      </c>
      <c r="C26" s="131" t="s">
        <v>258</v>
      </c>
      <c r="D26" s="118"/>
      <c r="E26" s="118"/>
      <c r="F26" s="118"/>
      <c r="G26" s="118"/>
      <c r="H26" s="118"/>
      <c r="I26" s="118"/>
    </row>
    <row r="27" spans="2:9" s="6" customFormat="1" ht="54" customHeight="1" x14ac:dyDescent="0.25">
      <c r="B27" s="57">
        <v>2</v>
      </c>
      <c r="C27" s="131" t="s">
        <v>259</v>
      </c>
      <c r="D27" s="118"/>
      <c r="E27" s="118"/>
      <c r="F27" s="118"/>
      <c r="G27" s="118"/>
      <c r="H27" s="118"/>
      <c r="I27" s="118"/>
    </row>
    <row r="28" spans="2:9" s="6" customFormat="1" ht="54" customHeight="1" x14ac:dyDescent="0.25">
      <c r="B28" s="57">
        <v>3</v>
      </c>
      <c r="C28" s="131" t="s">
        <v>260</v>
      </c>
      <c r="D28" s="118"/>
      <c r="E28" s="118"/>
      <c r="F28" s="118"/>
      <c r="G28" s="118"/>
      <c r="H28" s="118"/>
      <c r="I28" s="118"/>
    </row>
    <row r="29" spans="2:9" s="6" customFormat="1" ht="54" customHeight="1" x14ac:dyDescent="0.25">
      <c r="B29" s="57">
        <v>4</v>
      </c>
      <c r="C29" s="131" t="s">
        <v>261</v>
      </c>
      <c r="D29" s="118"/>
      <c r="E29" s="118"/>
      <c r="F29" s="118"/>
      <c r="G29" s="118"/>
      <c r="H29" s="118"/>
      <c r="I29" s="118"/>
    </row>
    <row r="30" spans="2:9" s="6" customFormat="1" ht="54" customHeight="1" x14ac:dyDescent="0.25">
      <c r="B30" s="57">
        <v>5</v>
      </c>
      <c r="C30" s="131" t="s">
        <v>262</v>
      </c>
      <c r="D30" s="118"/>
      <c r="E30" s="118"/>
      <c r="F30" s="118"/>
      <c r="G30" s="118"/>
      <c r="H30" s="118"/>
      <c r="I30" s="118"/>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Clwyd Coastal</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6">
        <v>26.057503030303028</v>
      </c>
      <c r="I7" s="106">
        <v>26.055878787878786</v>
      </c>
      <c r="J7" s="106">
        <v>26.054254545454544</v>
      </c>
      <c r="K7" s="106">
        <v>26.052630303030302</v>
      </c>
      <c r="L7" s="106">
        <v>26.05100606060606</v>
      </c>
      <c r="M7" s="106">
        <v>26.049381818181818</v>
      </c>
      <c r="N7" s="106">
        <v>26.047757575757576</v>
      </c>
      <c r="O7" s="106">
        <v>26.046133333333334</v>
      </c>
      <c r="P7" s="106">
        <v>26.044509090909088</v>
      </c>
      <c r="Q7" s="106">
        <v>26.042884848484846</v>
      </c>
      <c r="R7" s="106">
        <v>26.041666666666664</v>
      </c>
      <c r="S7" s="106">
        <v>26.041260606060604</v>
      </c>
      <c r="T7" s="106">
        <v>26.040854545454543</v>
      </c>
      <c r="U7" s="106">
        <v>26.040448484848483</v>
      </c>
      <c r="V7" s="106">
        <v>26.040042424242422</v>
      </c>
      <c r="W7" s="106">
        <v>26.039636363636362</v>
      </c>
      <c r="X7" s="106">
        <v>26.039230303030301</v>
      </c>
      <c r="Y7" s="106">
        <v>26.038824242424241</v>
      </c>
      <c r="Z7" s="106">
        <v>26.03841818181818</v>
      </c>
      <c r="AA7" s="106">
        <v>26.03801212121212</v>
      </c>
      <c r="AB7" s="106">
        <v>26.037606060606059</v>
      </c>
      <c r="AC7" s="106">
        <v>26.037199999999999</v>
      </c>
      <c r="AD7" s="106">
        <v>26.036793939393938</v>
      </c>
      <c r="AE7" s="106">
        <v>26.036387878787878</v>
      </c>
      <c r="AF7" s="106">
        <v>26.035981818181817</v>
      </c>
      <c r="AG7" s="106">
        <v>26.035575757575756</v>
      </c>
      <c r="AH7" s="106">
        <v>26.035169696969696</v>
      </c>
      <c r="AI7" s="106">
        <v>26.034763636363635</v>
      </c>
      <c r="AJ7" s="106">
        <v>26.034357575757575</v>
      </c>
      <c r="AK7" s="106">
        <v>26.033951515151514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8" t="s">
        <v>183</v>
      </c>
      <c r="D8" s="30" t="s">
        <v>266</v>
      </c>
      <c r="E8" s="30" t="s">
        <v>46</v>
      </c>
      <c r="F8" s="30">
        <v>2</v>
      </c>
      <c r="G8" s="43"/>
      <c r="H8" s="106">
        <v>0.73787047778831427</v>
      </c>
      <c r="I8" s="106">
        <v>0.71458854101314062</v>
      </c>
      <c r="J8" s="106">
        <v>1.0773932495345713</v>
      </c>
      <c r="K8" s="106">
        <v>1.077338057108074</v>
      </c>
      <c r="L8" s="106">
        <v>1.0772828646815766</v>
      </c>
      <c r="M8" s="106">
        <v>1.0772276722550795</v>
      </c>
      <c r="N8" s="106">
        <v>1.0771724798285822</v>
      </c>
      <c r="O8" s="106">
        <v>1.0771172874020849</v>
      </c>
      <c r="P8" s="106">
        <v>1.0770620949755876</v>
      </c>
      <c r="Q8" s="106">
        <v>1.0770069025490903</v>
      </c>
      <c r="R8" s="106">
        <v>1.0769655082292173</v>
      </c>
      <c r="S8" s="106">
        <v>1.0769517101225932</v>
      </c>
      <c r="T8" s="106">
        <v>1.0769379120159688</v>
      </c>
      <c r="U8" s="106">
        <v>1.0769241139093444</v>
      </c>
      <c r="V8" s="106">
        <v>1.0769103158027202</v>
      </c>
      <c r="W8" s="106">
        <v>1.0768965176960958</v>
      </c>
      <c r="X8" s="106">
        <v>1.0768827195894715</v>
      </c>
      <c r="Y8" s="106">
        <v>1.0768689214828473</v>
      </c>
      <c r="Z8" s="106">
        <v>1.0768551233762229</v>
      </c>
      <c r="AA8" s="106">
        <v>1.0768413252695985</v>
      </c>
      <c r="AB8" s="106">
        <v>1.0768275271629741</v>
      </c>
      <c r="AC8" s="106">
        <v>1.07681372905635</v>
      </c>
      <c r="AD8" s="106">
        <v>1.0767999309497256</v>
      </c>
      <c r="AE8" s="106">
        <v>1.0767861328431012</v>
      </c>
      <c r="AF8" s="106">
        <v>1.076772334736477</v>
      </c>
      <c r="AG8" s="106">
        <v>1.0767585366298527</v>
      </c>
      <c r="AH8" s="106">
        <v>1.0767447385232283</v>
      </c>
      <c r="AI8" s="106">
        <v>1.0767309404166041</v>
      </c>
      <c r="AJ8" s="106">
        <v>1.0767171423099797</v>
      </c>
      <c r="AK8" s="106">
        <v>1.0767033442033553</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8" t="s">
        <v>185</v>
      </c>
      <c r="D9" s="30" t="s">
        <v>267</v>
      </c>
      <c r="E9" s="30" t="s">
        <v>46</v>
      </c>
      <c r="F9" s="30">
        <v>2</v>
      </c>
      <c r="G9" s="43"/>
      <c r="H9" s="106">
        <v>0.4182178500839191</v>
      </c>
      <c r="I9" s="106">
        <v>0.57335955661287363</v>
      </c>
      <c r="J9" s="106">
        <v>2.8551490540727582</v>
      </c>
      <c r="K9" s="106">
        <v>2.854971061867567</v>
      </c>
      <c r="L9" s="106">
        <v>2.8547930696623758</v>
      </c>
      <c r="M9" s="106">
        <v>2.8546150774571846</v>
      </c>
      <c r="N9" s="106">
        <v>2.8544370852519934</v>
      </c>
      <c r="O9" s="106">
        <v>2.8542590930468021</v>
      </c>
      <c r="P9" s="106">
        <v>2.8540811008416105</v>
      </c>
      <c r="Q9" s="106">
        <v>2.8539031086364193</v>
      </c>
      <c r="R9" s="106">
        <v>2.8537696144825255</v>
      </c>
      <c r="S9" s="106">
        <v>2.8537251164312281</v>
      </c>
      <c r="T9" s="106">
        <v>2.8536806183799301</v>
      </c>
      <c r="U9" s="106">
        <v>2.8536361203286322</v>
      </c>
      <c r="V9" s="106">
        <v>2.8535916222773343</v>
      </c>
      <c r="W9" s="106">
        <v>2.8535471242260364</v>
      </c>
      <c r="X9" s="106">
        <v>2.8535026261747389</v>
      </c>
      <c r="Y9" s="106">
        <v>2.853458128123441</v>
      </c>
      <c r="Z9" s="106">
        <v>2.8534136300721431</v>
      </c>
      <c r="AA9" s="106">
        <v>2.8533691320208452</v>
      </c>
      <c r="AB9" s="106">
        <v>2.8533246339695477</v>
      </c>
      <c r="AC9" s="106">
        <v>2.8532801359182498</v>
      </c>
      <c r="AD9" s="106">
        <v>2.8532356378669519</v>
      </c>
      <c r="AE9" s="106">
        <v>2.853191139815654</v>
      </c>
      <c r="AF9" s="106">
        <v>2.8531466417643561</v>
      </c>
      <c r="AG9" s="106">
        <v>2.8531021437130586</v>
      </c>
      <c r="AH9" s="106">
        <v>2.8530576456617607</v>
      </c>
      <c r="AI9" s="106">
        <v>2.8530131476104628</v>
      </c>
      <c r="AJ9" s="106">
        <v>2.8529686495591648</v>
      </c>
      <c r="AK9" s="106">
        <v>2.8529241515078674</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5" t="s">
        <v>268</v>
      </c>
      <c r="C21" s="136"/>
      <c r="D21" s="136"/>
      <c r="E21" s="136"/>
      <c r="F21" s="136"/>
      <c r="G21" s="136"/>
      <c r="H21" s="136"/>
      <c r="I21" s="137"/>
    </row>
    <row r="22" spans="2:9" x14ac:dyDescent="0.3"/>
    <row r="23" spans="2:9" s="6" customFormat="1" ht="13.5" x14ac:dyDescent="0.25">
      <c r="B23" s="56" t="s">
        <v>21</v>
      </c>
      <c r="C23" s="138" t="s">
        <v>59</v>
      </c>
      <c r="D23" s="138"/>
      <c r="E23" s="138"/>
      <c r="F23" s="138"/>
      <c r="G23" s="138"/>
      <c r="H23" s="138"/>
      <c r="I23" s="138"/>
    </row>
    <row r="24" spans="2:9" s="6" customFormat="1" ht="75.400000000000006" customHeight="1" x14ac:dyDescent="0.25">
      <c r="B24" s="57">
        <v>1</v>
      </c>
      <c r="C24" s="131" t="s">
        <v>269</v>
      </c>
      <c r="D24" s="118"/>
      <c r="E24" s="118"/>
      <c r="F24" s="118"/>
      <c r="G24" s="118"/>
      <c r="H24" s="118"/>
      <c r="I24" s="118"/>
    </row>
    <row r="25" spans="2:9" s="6" customFormat="1" ht="118.5" customHeight="1" x14ac:dyDescent="0.25">
      <c r="B25" s="57">
        <v>2</v>
      </c>
      <c r="C25" s="131" t="s">
        <v>270</v>
      </c>
      <c r="D25" s="118"/>
      <c r="E25" s="118"/>
      <c r="F25" s="118"/>
      <c r="G25" s="118"/>
      <c r="H25" s="118"/>
      <c r="I25" s="118"/>
    </row>
    <row r="26" spans="2:9" s="6" customFormat="1" ht="85.5" customHeight="1" x14ac:dyDescent="0.25">
      <c r="B26" s="57">
        <v>3</v>
      </c>
      <c r="C26" s="131" t="s">
        <v>271</v>
      </c>
      <c r="D26" s="118"/>
      <c r="E26" s="118"/>
      <c r="F26" s="118"/>
      <c r="G26" s="118"/>
      <c r="H26" s="118"/>
      <c r="I26" s="118"/>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G12"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7" t="s">
        <v>272</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22" t="s">
        <v>5</v>
      </c>
      <c r="C4" s="123"/>
      <c r="D4" s="139" t="str">
        <f>'Cover sheet'!C6</f>
        <v>Clwyd Coastal</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2:88" ht="14.5" thickBot="1" x14ac:dyDescent="0.35">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6">
        <v>3.6881886311412586</v>
      </c>
      <c r="I7" s="106">
        <v>4.5443436473981285</v>
      </c>
      <c r="J7" s="106">
        <v>4.6823154467253811</v>
      </c>
      <c r="K7" s="106">
        <v>4.6307902980229407</v>
      </c>
      <c r="L7" s="106">
        <v>4.6249599771331322</v>
      </c>
      <c r="M7" s="106">
        <v>4.6191613108353433</v>
      </c>
      <c r="N7" s="106">
        <v>4.6136015326871185</v>
      </c>
      <c r="O7" s="106">
        <v>4.6080558580144881</v>
      </c>
      <c r="P7" s="106">
        <v>4.6025045294053699</v>
      </c>
      <c r="Q7" s="106">
        <v>4.5969624195585448</v>
      </c>
      <c r="R7" s="106">
        <v>4.5914280394499372</v>
      </c>
      <c r="S7" s="106">
        <v>4.5858966623074666</v>
      </c>
      <c r="T7" s="106">
        <v>4.5803720863696746</v>
      </c>
      <c r="U7" s="106">
        <v>4.5748541367125446</v>
      </c>
      <c r="V7" s="106">
        <v>4.5693411497018923</v>
      </c>
      <c r="W7" s="106">
        <v>4.5638345336111081</v>
      </c>
      <c r="X7" s="106">
        <v>4.5583797127659382</v>
      </c>
      <c r="Y7" s="106">
        <v>4.5529305790160803</v>
      </c>
      <c r="Z7" s="106">
        <v>4.5474851816082511</v>
      </c>
      <c r="AA7" s="106">
        <v>4.5420441864121148</v>
      </c>
      <c r="AB7" s="106">
        <v>4.536606351329409</v>
      </c>
      <c r="AC7" s="106">
        <v>4.5311611196074963</v>
      </c>
      <c r="AD7" s="106">
        <v>4.5257195835705817</v>
      </c>
      <c r="AE7" s="106">
        <v>4.5202807040389352</v>
      </c>
      <c r="AF7" s="106">
        <v>4.5148454153052553</v>
      </c>
      <c r="AG7" s="106">
        <v>4.5094134230985947</v>
      </c>
      <c r="AH7" s="106">
        <v>4.5040442725270182</v>
      </c>
      <c r="AI7" s="106">
        <v>4.49867867279153</v>
      </c>
      <c r="AJ7" s="106">
        <v>4.4933165907567689</v>
      </c>
      <c r="AK7" s="106">
        <v>4.4879577277908647</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8" t="s">
        <v>197</v>
      </c>
      <c r="D8" s="30" t="s">
        <v>274</v>
      </c>
      <c r="E8" s="30" t="s">
        <v>46</v>
      </c>
      <c r="F8" s="30">
        <v>2</v>
      </c>
      <c r="H8" s="106">
        <v>6.4651638923791763E-2</v>
      </c>
      <c r="I8" s="106">
        <v>0.15908351113876815</v>
      </c>
      <c r="J8" s="106">
        <v>6.1602196888608449E-2</v>
      </c>
      <c r="K8" s="106">
        <v>5.9584901391640702E-2</v>
      </c>
      <c r="L8" s="106">
        <v>5.766555579284615E-2</v>
      </c>
      <c r="M8" s="106">
        <v>5.5836304734542305E-2</v>
      </c>
      <c r="N8" s="106">
        <v>5.4091408246524392E-2</v>
      </c>
      <c r="O8" s="106">
        <v>5.2424377547231227E-2</v>
      </c>
      <c r="P8" s="106">
        <v>5.0830095905326785E-2</v>
      </c>
      <c r="Q8" s="106">
        <v>4.9304173357118231E-2</v>
      </c>
      <c r="R8" s="106">
        <v>4.7842568984679479E-2</v>
      </c>
      <c r="S8" s="106">
        <v>4.6441604205611532E-2</v>
      </c>
      <c r="T8" s="106">
        <v>4.5097969552812145E-2</v>
      </c>
      <c r="U8" s="106">
        <v>4.3808615002591297E-2</v>
      </c>
      <c r="V8" s="106">
        <v>4.257072851941774E-2</v>
      </c>
      <c r="W8" s="106">
        <v>4.1381727947774116E-2</v>
      </c>
      <c r="X8" s="106">
        <v>4.0239204914816612E-2</v>
      </c>
      <c r="Y8" s="106">
        <v>3.9140935861718906E-2</v>
      </c>
      <c r="Z8" s="106">
        <v>3.8084834212279421E-2</v>
      </c>
      <c r="AA8" s="106">
        <v>3.7068960835421667E-2</v>
      </c>
      <c r="AB8" s="106">
        <v>3.6091491378476559E-2</v>
      </c>
      <c r="AC8" s="106">
        <v>3.5150676995537852E-2</v>
      </c>
      <c r="AD8" s="106">
        <v>3.4244956357621252E-2</v>
      </c>
      <c r="AE8" s="106">
        <v>3.3372811458709024E-2</v>
      </c>
      <c r="AF8" s="106">
        <v>3.2532816711596184E-2</v>
      </c>
      <c r="AG8" s="106">
        <v>3.1723619977002696E-2</v>
      </c>
      <c r="AH8" s="106">
        <v>3.0943938455353377E-2</v>
      </c>
      <c r="AI8" s="106">
        <v>3.0192562895035475E-2</v>
      </c>
      <c r="AJ8" s="106">
        <v>2.9468342915272342E-2</v>
      </c>
      <c r="AK8" s="106">
        <v>2.8770184818545708E-2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8" t="s">
        <v>199</v>
      </c>
      <c r="D9" s="30" t="s">
        <v>275</v>
      </c>
      <c r="E9" s="30" t="s">
        <v>46</v>
      </c>
      <c r="F9" s="30">
        <v>2</v>
      </c>
      <c r="H9" s="106">
        <v>140.99345209746247</v>
      </c>
      <c r="I9" s="106">
        <v>6.0707705358733852</v>
      </c>
      <c r="J9" s="106">
        <v>4.9760483895360705</v>
      </c>
      <c r="K9" s="106">
        <v>5.1240115694334332</v>
      </c>
      <c r="L9" s="106">
        <v>5.2699428554679537</v>
      </c>
      <c r="M9" s="106">
        <v>5.4124313033983507</v>
      </c>
      <c r="N9" s="106">
        <v>5.5500533147216418</v>
      </c>
      <c r="O9" s="106">
        <v>5.6761816615388385</v>
      </c>
      <c r="P9" s="106">
        <v>5.8045066665102993</v>
      </c>
      <c r="Q9" s="106">
        <v>5.9264866324028231</v>
      </c>
      <c r="R9" s="106">
        <v>6.0439957316497877</v>
      </c>
      <c r="S9" s="106">
        <v>6.1573306529358831</v>
      </c>
      <c r="T9" s="106">
        <v>6.26691362157369</v>
      </c>
      <c r="U9" s="106">
        <v>6.3728617866739272</v>
      </c>
      <c r="V9" s="106">
        <v>6.4759918972502533</v>
      </c>
      <c r="W9" s="106">
        <v>6.57469125228286</v>
      </c>
      <c r="X9" s="106">
        <v>6.6696798943740765</v>
      </c>
      <c r="Y9" s="106">
        <v>6.760825565400574</v>
      </c>
      <c r="Z9" s="106">
        <v>6.8494936657742382</v>
      </c>
      <c r="AA9" s="106">
        <v>6.9352403101810811</v>
      </c>
      <c r="AB9" s="106">
        <v>7.018780980418633</v>
      </c>
      <c r="AC9" s="106">
        <v>7.1070650069906396</v>
      </c>
      <c r="AD9" s="106">
        <v>7.1926139483622364</v>
      </c>
      <c r="AE9" s="106">
        <v>7.2761136102641055</v>
      </c>
      <c r="AF9" s="106">
        <v>7.3569093756669925</v>
      </c>
      <c r="AG9" s="106">
        <v>7.435088354298947</v>
      </c>
      <c r="AH9" s="106">
        <v>7.5114629278387355</v>
      </c>
      <c r="AI9" s="106">
        <v>7.5855536141592239</v>
      </c>
      <c r="AJ9" s="106">
        <v>7.6573419265815179</v>
      </c>
      <c r="AK9" s="106">
        <v>7.7269643334336067</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8" t="s">
        <v>276</v>
      </c>
      <c r="D10" s="30" t="s">
        <v>277</v>
      </c>
      <c r="E10" s="30" t="s">
        <v>46</v>
      </c>
      <c r="F10" s="30">
        <v>2</v>
      </c>
      <c r="H10" s="106">
        <v>186.74271719085138</v>
      </c>
      <c r="I10" s="106">
        <v>7.3038988252806263</v>
      </c>
      <c r="J10" s="106">
        <v>5.497488659303932</v>
      </c>
      <c r="K10" s="106">
        <v>5.2982412283818192</v>
      </c>
      <c r="L10" s="106">
        <v>5.1067976710712735</v>
      </c>
      <c r="M10" s="106">
        <v>4.9218835916150319</v>
      </c>
      <c r="N10" s="106">
        <v>4.7442720780573193</v>
      </c>
      <c r="O10" s="106">
        <v>4.5726293831798648</v>
      </c>
      <c r="P10" s="106">
        <v>4.4125803391349914</v>
      </c>
      <c r="Q10" s="106">
        <v>4.2581402865990938</v>
      </c>
      <c r="R10" s="106">
        <v>4.1089953997291824</v>
      </c>
      <c r="S10" s="106">
        <v>3.9678569416793428</v>
      </c>
      <c r="T10" s="106">
        <v>3.8314289645868076</v>
      </c>
      <c r="U10" s="106">
        <v>3.6994064275669518</v>
      </c>
      <c r="V10" s="106">
        <v>3.5720712426613788</v>
      </c>
      <c r="W10" s="106">
        <v>3.4490321299512594</v>
      </c>
      <c r="X10" s="106">
        <v>3.330860575043693</v>
      </c>
      <c r="Y10" s="106">
        <v>3.2166193681845225</v>
      </c>
      <c r="Z10" s="106">
        <v>3.106525887554874</v>
      </c>
      <c r="AA10" s="106">
        <v>3.0001499751160652</v>
      </c>
      <c r="AB10" s="106">
        <v>2.8976162650914299</v>
      </c>
      <c r="AC10" s="106">
        <v>2.8012509725237384</v>
      </c>
      <c r="AD10" s="106">
        <v>2.7081250159711541</v>
      </c>
      <c r="AE10" s="106">
        <v>2.6183175431069072</v>
      </c>
      <c r="AF10" s="106">
        <v>2.5314626447576596</v>
      </c>
      <c r="AG10" s="106">
        <v>2.4474992541146681</v>
      </c>
      <c r="AH10" s="106">
        <v>2.366547925730949</v>
      </c>
      <c r="AI10" s="106">
        <v>2.2882324957258948</v>
      </c>
      <c r="AJ10" s="106">
        <v>2.2124483586341288</v>
      </c>
      <c r="AK10" s="106">
        <v>2.1391683248595728</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8" t="s">
        <v>203</v>
      </c>
      <c r="D11" s="30" t="s">
        <v>278</v>
      </c>
      <c r="E11" s="30" t="s">
        <v>205</v>
      </c>
      <c r="F11" s="30">
        <v>1</v>
      </c>
      <c r="H11" s="112">
        <v>140.99345209746247</v>
      </c>
      <c r="I11" s="112">
        <v>138.00889663173422</v>
      </c>
      <c r="J11" s="112">
        <v>115</v>
      </c>
      <c r="K11" s="112">
        <v>115</v>
      </c>
      <c r="L11" s="112">
        <v>115</v>
      </c>
      <c r="M11" s="112">
        <v>115</v>
      </c>
      <c r="N11" s="112">
        <v>115</v>
      </c>
      <c r="O11" s="112">
        <v>114</v>
      </c>
      <c r="P11" s="112">
        <v>115</v>
      </c>
      <c r="Q11" s="112">
        <v>115</v>
      </c>
      <c r="R11" s="112">
        <v>115</v>
      </c>
      <c r="S11" s="112">
        <v>115</v>
      </c>
      <c r="T11" s="112">
        <v>115</v>
      </c>
      <c r="U11" s="112">
        <v>115</v>
      </c>
      <c r="V11" s="112">
        <v>115</v>
      </c>
      <c r="W11" s="112">
        <v>115</v>
      </c>
      <c r="X11" s="112">
        <v>115</v>
      </c>
      <c r="Y11" s="112">
        <v>115</v>
      </c>
      <c r="Z11" s="112">
        <v>115</v>
      </c>
      <c r="AA11" s="112">
        <v>115</v>
      </c>
      <c r="AB11" s="112">
        <v>115</v>
      </c>
      <c r="AC11" s="112">
        <v>116</v>
      </c>
      <c r="AD11" s="112">
        <v>116</v>
      </c>
      <c r="AE11" s="112">
        <v>116</v>
      </c>
      <c r="AF11" s="112">
        <v>116</v>
      </c>
      <c r="AG11" s="112">
        <v>117</v>
      </c>
      <c r="AH11" s="112">
        <v>117</v>
      </c>
      <c r="AI11" s="112">
        <v>117</v>
      </c>
      <c r="AJ11" s="112">
        <v>117</v>
      </c>
      <c r="AK11" s="112">
        <v>118</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8" t="s">
        <v>206</v>
      </c>
      <c r="D12" s="30" t="s">
        <v>279</v>
      </c>
      <c r="E12" s="30" t="s">
        <v>205</v>
      </c>
      <c r="F12" s="30">
        <v>1</v>
      </c>
      <c r="H12" s="112">
        <v>186.74271719085138</v>
      </c>
      <c r="I12" s="112">
        <v>197.25289213448428</v>
      </c>
      <c r="J12" s="112">
        <v>157</v>
      </c>
      <c r="K12" s="112">
        <v>157</v>
      </c>
      <c r="L12" s="112">
        <v>156</v>
      </c>
      <c r="M12" s="112">
        <v>156</v>
      </c>
      <c r="N12" s="112">
        <v>155</v>
      </c>
      <c r="O12" s="112">
        <v>155</v>
      </c>
      <c r="P12" s="112">
        <v>155</v>
      </c>
      <c r="Q12" s="112">
        <v>155</v>
      </c>
      <c r="R12" s="112">
        <v>154</v>
      </c>
      <c r="S12" s="112">
        <v>154</v>
      </c>
      <c r="T12" s="112">
        <v>154</v>
      </c>
      <c r="U12" s="112">
        <v>154</v>
      </c>
      <c r="V12" s="112">
        <v>154</v>
      </c>
      <c r="W12" s="112">
        <v>154</v>
      </c>
      <c r="X12" s="112">
        <v>154</v>
      </c>
      <c r="Y12" s="112">
        <v>154</v>
      </c>
      <c r="Z12" s="112">
        <v>154</v>
      </c>
      <c r="AA12" s="112">
        <v>154</v>
      </c>
      <c r="AB12" s="112">
        <v>153</v>
      </c>
      <c r="AC12" s="112">
        <v>154</v>
      </c>
      <c r="AD12" s="112">
        <v>154</v>
      </c>
      <c r="AE12" s="112">
        <v>154</v>
      </c>
      <c r="AF12" s="112">
        <v>154</v>
      </c>
      <c r="AG12" s="112">
        <v>154</v>
      </c>
      <c r="AH12" s="112">
        <v>154</v>
      </c>
      <c r="AI12" s="112">
        <v>154</v>
      </c>
      <c r="AJ12" s="112">
        <v>154</v>
      </c>
      <c r="AK12" s="112">
        <v>154</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8" t="s">
        <v>208</v>
      </c>
      <c r="D13" s="30" t="s">
        <v>280</v>
      </c>
      <c r="E13" s="30" t="s">
        <v>205</v>
      </c>
      <c r="F13" s="30">
        <v>1</v>
      </c>
      <c r="H13" s="112">
        <v>162.50173575101786</v>
      </c>
      <c r="I13" s="112">
        <v>165.08605196313354</v>
      </c>
      <c r="J13" s="112">
        <v>134.02101548351294</v>
      </c>
      <c r="K13" s="112">
        <v>133.0271618812933</v>
      </c>
      <c r="L13" s="112">
        <v>132.09743610924141</v>
      </c>
      <c r="M13" s="112">
        <v>131.2047843912994</v>
      </c>
      <c r="N13" s="112">
        <v>130.37524500117249</v>
      </c>
      <c r="O13" s="112">
        <v>129.58825628411861</v>
      </c>
      <c r="P13" s="112">
        <v>129.0175104776313</v>
      </c>
      <c r="Q13" s="112">
        <v>128.46007876162872</v>
      </c>
      <c r="R13" s="112">
        <v>127.92572304932993</v>
      </c>
      <c r="S13" s="112">
        <v>127.45409218040679</v>
      </c>
      <c r="T13" s="112">
        <v>127.01624001273856</v>
      </c>
      <c r="U13" s="112">
        <v>126.60293797405122</v>
      </c>
      <c r="V13" s="112">
        <v>126.22433478497004</v>
      </c>
      <c r="W13" s="112">
        <v>125.87450940366882</v>
      </c>
      <c r="X13" s="112">
        <v>125.52622000392476</v>
      </c>
      <c r="Y13" s="112">
        <v>125.19876394038353</v>
      </c>
      <c r="Z13" s="112">
        <v>124.90398198034293</v>
      </c>
      <c r="AA13" s="112">
        <v>124.62865344236805</v>
      </c>
      <c r="AB13" s="112">
        <v>124.38028820642222</v>
      </c>
      <c r="AC13" s="112">
        <v>124.28061759620418</v>
      </c>
      <c r="AD13" s="112">
        <v>124.18709995034915</v>
      </c>
      <c r="AE13" s="112">
        <v>124.11726999122057</v>
      </c>
      <c r="AF13" s="112">
        <v>124.06199372401059</v>
      </c>
      <c r="AG13" s="112">
        <v>124.00857021753032</v>
      </c>
      <c r="AH13" s="112">
        <v>123.97833398173172</v>
      </c>
      <c r="AI13" s="112">
        <v>123.95857670408354</v>
      </c>
      <c r="AJ13" s="112">
        <v>123.9475102291881</v>
      </c>
      <c r="AK13" s="112">
        <v>123.94514909654433</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8" t="s">
        <v>210</v>
      </c>
      <c r="D14" s="30" t="s">
        <v>281</v>
      </c>
      <c r="E14" s="30" t="s">
        <v>46</v>
      </c>
      <c r="F14" s="30">
        <v>2</v>
      </c>
      <c r="H14" s="106">
        <v>4.6659948924917289</v>
      </c>
      <c r="I14" s="106">
        <v>2.2982486411706891</v>
      </c>
      <c r="J14" s="106">
        <v>3.5943806755734347</v>
      </c>
      <c r="K14" s="106">
        <v>3.4581491133198079</v>
      </c>
      <c r="L14" s="106">
        <v>3.3555157822800652</v>
      </c>
      <c r="M14" s="106">
        <v>3.2686829999720914</v>
      </c>
      <c r="N14" s="106">
        <v>3.268682999972091</v>
      </c>
      <c r="O14" s="106">
        <v>3.2686829999720919</v>
      </c>
      <c r="P14" s="106">
        <v>3.2686829999720906</v>
      </c>
      <c r="Q14" s="106">
        <v>3.2686829999720906</v>
      </c>
      <c r="R14" s="106">
        <v>3.2686829999720901</v>
      </c>
      <c r="S14" s="106">
        <v>3.2686829999720901</v>
      </c>
      <c r="T14" s="106">
        <v>3.2686829999720901</v>
      </c>
      <c r="U14" s="106">
        <v>3.2686829999720906</v>
      </c>
      <c r="V14" s="106">
        <v>3.2686829999720901</v>
      </c>
      <c r="W14" s="106">
        <v>3.2686829999720897</v>
      </c>
      <c r="X14" s="106">
        <v>3.2686829999720892</v>
      </c>
      <c r="Y14" s="106">
        <v>3.2686829999720897</v>
      </c>
      <c r="Z14" s="106">
        <v>3.2686829999720897</v>
      </c>
      <c r="AA14" s="106">
        <v>3.2686829999720897</v>
      </c>
      <c r="AB14" s="106">
        <v>3.2686829999720888</v>
      </c>
      <c r="AC14" s="106">
        <v>3.2686829999720888</v>
      </c>
      <c r="AD14" s="106">
        <v>3.2686829999720883</v>
      </c>
      <c r="AE14" s="106">
        <v>3.2686829999720888</v>
      </c>
      <c r="AF14" s="106">
        <v>3.2686829999720892</v>
      </c>
      <c r="AG14" s="106">
        <v>3.2686829999720888</v>
      </c>
      <c r="AH14" s="106">
        <v>3.2686829999720888</v>
      </c>
      <c r="AI14" s="106">
        <v>3.2686829999720883</v>
      </c>
      <c r="AJ14" s="106">
        <v>3.2686829999720888</v>
      </c>
      <c r="AK14" s="106">
        <v>3.2686829999720883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8" t="s">
        <v>212</v>
      </c>
      <c r="D15" s="30" t="s">
        <v>282</v>
      </c>
      <c r="E15" s="30" t="s">
        <v>214</v>
      </c>
      <c r="F15" s="30">
        <v>2</v>
      </c>
      <c r="H15" s="106">
        <v>117.99650745360752</v>
      </c>
      <c r="I15" s="106">
        <v>126.10364394811863</v>
      </c>
      <c r="J15" s="106">
        <v>92.161068343259998</v>
      </c>
      <c r="K15" s="106">
        <v>88.279156923465862</v>
      </c>
      <c r="L15" s="106">
        <v>85.263541586193625</v>
      </c>
      <c r="M15" s="106">
        <v>82.660139772697804</v>
      </c>
      <c r="N15" s="106">
        <v>82.273719797991149</v>
      </c>
      <c r="O15" s="106">
        <v>81.947614656896519</v>
      </c>
      <c r="P15" s="106">
        <v>81.719333695337411</v>
      </c>
      <c r="Q15" s="106">
        <v>81.524317337133311</v>
      </c>
      <c r="R15" s="106">
        <v>81.340253607709869</v>
      </c>
      <c r="S15" s="106">
        <v>81.157525399179548</v>
      </c>
      <c r="T15" s="106">
        <v>80.974524660908543</v>
      </c>
      <c r="U15" s="106">
        <v>80.788816494345824</v>
      </c>
      <c r="V15" s="106">
        <v>80.600384998048867</v>
      </c>
      <c r="W15" s="106">
        <v>80.419716660607918</v>
      </c>
      <c r="X15" s="106">
        <v>80.268228536508985</v>
      </c>
      <c r="Y15" s="106">
        <v>80.121299884402433</v>
      </c>
      <c r="Z15" s="106">
        <v>79.97362457562555</v>
      </c>
      <c r="AA15" s="106">
        <v>79.82521485426463</v>
      </c>
      <c r="AB15" s="106">
        <v>79.675718406227929</v>
      </c>
      <c r="AC15" s="106">
        <v>79.526802166880245</v>
      </c>
      <c r="AD15" s="106">
        <v>79.384653610646851</v>
      </c>
      <c r="AE15" s="106">
        <v>79.244872303173921</v>
      </c>
      <c r="AF15" s="106">
        <v>79.107193001567893</v>
      </c>
      <c r="AG15" s="106">
        <v>78.976970461034966</v>
      </c>
      <c r="AH15" s="106">
        <v>78.848919042651204</v>
      </c>
      <c r="AI15" s="106">
        <v>78.720413175151847</v>
      </c>
      <c r="AJ15" s="106">
        <v>78.591484085412588</v>
      </c>
      <c r="AK15" s="106">
        <v>78.462161651749682</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8" t="s">
        <v>215</v>
      </c>
      <c r="D16" s="30" t="s">
        <v>283</v>
      </c>
      <c r="E16" s="30" t="s">
        <v>217</v>
      </c>
      <c r="F16" s="30">
        <v>2</v>
      </c>
      <c r="H16" s="106">
        <v>22.122499999999999</v>
      </c>
      <c r="I16" s="106">
        <v>22.626999999999999</v>
      </c>
      <c r="J16" s="106">
        <v>22.418279038588715</v>
      </c>
      <c r="K16" s="106">
        <v>23.022932109695613</v>
      </c>
      <c r="L16" s="106">
        <v>23.622153331846651</v>
      </c>
      <c r="M16" s="106">
        <v>24.213847630269839</v>
      </c>
      <c r="N16" s="106">
        <v>24.788306493788919</v>
      </c>
      <c r="O16" s="106">
        <v>25.322402083125304</v>
      </c>
      <c r="P16" s="106">
        <v>25.798129250896181</v>
      </c>
      <c r="Q16" s="106">
        <v>26.245934919634436</v>
      </c>
      <c r="R16" s="106">
        <v>26.676716910898286</v>
      </c>
      <c r="S16" s="106">
        <v>27.095454807351835</v>
      </c>
      <c r="T16" s="106">
        <v>27.503325897657547</v>
      </c>
      <c r="U16" s="106">
        <v>27.901909102255321</v>
      </c>
      <c r="V16" s="106">
        <v>28.291611645540318</v>
      </c>
      <c r="W16" s="106">
        <v>28.667680541728121</v>
      </c>
      <c r="X16" s="106">
        <v>29.019881357876653</v>
      </c>
      <c r="Y16" s="106">
        <v>29.360547477351897</v>
      </c>
      <c r="Z16" s="106">
        <v>29.69261424619933</v>
      </c>
      <c r="AA16" s="106">
        <v>30.016398973798765</v>
      </c>
      <c r="AB16" s="106">
        <v>30.332390050273741</v>
      </c>
      <c r="AC16" s="106">
        <v>30.640056046083856</v>
      </c>
      <c r="AD16" s="106">
        <v>30.936569096050896</v>
      </c>
      <c r="AE16" s="106">
        <v>31.224391362463777</v>
      </c>
      <c r="AF16" s="106">
        <v>31.503912694949335</v>
      </c>
      <c r="AG16" s="106">
        <v>31.772659583145629</v>
      </c>
      <c r="AH16" s="106">
        <v>32.033539031830237</v>
      </c>
      <c r="AI16" s="106">
        <v>32.288124421866314</v>
      </c>
      <c r="AJ16" s="106">
        <v>32.536634990105398</v>
      </c>
      <c r="AK16" s="106">
        <v>32.779282513440123</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8" t="s">
        <v>227</v>
      </c>
      <c r="D17" s="30" t="s">
        <v>284</v>
      </c>
      <c r="E17" s="30" t="s">
        <v>229</v>
      </c>
      <c r="F17" s="30">
        <v>0</v>
      </c>
      <c r="H17" s="113">
        <v>60.648636793552001</v>
      </c>
      <c r="I17" s="113">
        <v>63.547670631838557</v>
      </c>
      <c r="J17" s="114">
        <v>0.62092089310067755</v>
      </c>
      <c r="K17" s="114">
        <v>0.6345510097788396</v>
      </c>
      <c r="L17" s="114">
        <v>0.64772585939720539</v>
      </c>
      <c r="M17" s="114">
        <v>0.66043319297562497</v>
      </c>
      <c r="N17" s="114">
        <v>0.67260171836287463</v>
      </c>
      <c r="O17" s="114">
        <v>0.68406835708429869</v>
      </c>
      <c r="P17" s="114">
        <v>0.69473957226491334</v>
      </c>
      <c r="Q17" s="114">
        <v>0.70489532451253145</v>
      </c>
      <c r="R17" s="114">
        <v>0.71463806826672482</v>
      </c>
      <c r="S17" s="114">
        <v>0.72401695897527951</v>
      </c>
      <c r="T17" s="114">
        <v>0.73305080477375406</v>
      </c>
      <c r="U17" s="114">
        <v>0.74175969117181728</v>
      </c>
      <c r="V17" s="114">
        <v>0.75015511930980472</v>
      </c>
      <c r="W17" s="114">
        <v>0.75821849674080222</v>
      </c>
      <c r="X17" s="114">
        <v>0.76590514881374094</v>
      </c>
      <c r="Y17" s="114">
        <v>0.77329919166672789</v>
      </c>
      <c r="Z17" s="114">
        <v>0.78042563429983502</v>
      </c>
      <c r="AA17" s="114">
        <v>0.78729409451512256</v>
      </c>
      <c r="AB17" s="114">
        <v>0.79391471010028181</v>
      </c>
      <c r="AC17" s="114">
        <v>0.80029254987484977</v>
      </c>
      <c r="AD17" s="114">
        <v>0.8064229148447648</v>
      </c>
      <c r="AE17" s="114">
        <v>0.81232522930574713</v>
      </c>
      <c r="AF17" s="114">
        <v>0.81800869046405777</v>
      </c>
      <c r="AG17" s="114">
        <v>0.82347092384648857</v>
      </c>
      <c r="AH17" s="114">
        <v>0.8287311110544241</v>
      </c>
      <c r="AI17" s="114">
        <v>0.8338017259201691</v>
      </c>
      <c r="AJ17" s="114">
        <v>0.83868953036291305</v>
      </c>
      <c r="AK17" s="114">
        <v>0.84340105099289808</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5" t="s">
        <v>285</v>
      </c>
      <c r="C29" s="136"/>
      <c r="D29" s="136"/>
      <c r="E29" s="136"/>
      <c r="F29" s="136"/>
      <c r="G29" s="136"/>
      <c r="H29" s="136"/>
      <c r="I29" s="137"/>
    </row>
    <row r="30" spans="2:88" x14ac:dyDescent="0.3"/>
    <row r="31" spans="2:88" s="6" customFormat="1" ht="13.5" x14ac:dyDescent="0.25">
      <c r="B31" s="56" t="s">
        <v>21</v>
      </c>
      <c r="C31" s="138" t="s">
        <v>59</v>
      </c>
      <c r="D31" s="138"/>
      <c r="E31" s="138"/>
      <c r="F31" s="138"/>
      <c r="G31" s="138"/>
      <c r="H31" s="138"/>
      <c r="I31" s="138"/>
    </row>
    <row r="32" spans="2:88" s="6" customFormat="1" ht="59.65" customHeight="1" x14ac:dyDescent="0.25">
      <c r="B32" s="57">
        <v>1</v>
      </c>
      <c r="C32" s="131" t="s">
        <v>286</v>
      </c>
      <c r="D32" s="118"/>
      <c r="E32" s="118"/>
      <c r="F32" s="118"/>
      <c r="G32" s="118"/>
      <c r="H32" s="118"/>
      <c r="I32" s="118"/>
    </row>
    <row r="33" spans="2:9" s="6" customFormat="1" ht="54" customHeight="1" x14ac:dyDescent="0.25">
      <c r="B33" s="57">
        <v>2</v>
      </c>
      <c r="C33" s="131" t="s">
        <v>287</v>
      </c>
      <c r="D33" s="118"/>
      <c r="E33" s="118"/>
      <c r="F33" s="118"/>
      <c r="G33" s="118"/>
      <c r="H33" s="118"/>
      <c r="I33" s="118"/>
    </row>
    <row r="34" spans="2:9" s="6" customFormat="1" ht="58.15" customHeight="1" x14ac:dyDescent="0.25">
      <c r="B34" s="57">
        <v>3</v>
      </c>
      <c r="C34" s="131" t="s">
        <v>288</v>
      </c>
      <c r="D34" s="118"/>
      <c r="E34" s="118"/>
      <c r="F34" s="118"/>
      <c r="G34" s="118"/>
      <c r="H34" s="118"/>
      <c r="I34" s="118"/>
    </row>
    <row r="35" spans="2:9" s="6" customFormat="1" ht="61.15" customHeight="1" x14ac:dyDescent="0.25">
      <c r="B35" s="57">
        <v>4</v>
      </c>
      <c r="C35" s="131" t="s">
        <v>289</v>
      </c>
      <c r="D35" s="118"/>
      <c r="E35" s="118"/>
      <c r="F35" s="118"/>
      <c r="G35" s="118"/>
      <c r="H35" s="118"/>
      <c r="I35" s="118"/>
    </row>
    <row r="36" spans="2:9" s="6" customFormat="1" ht="58.5" customHeight="1" x14ac:dyDescent="0.25">
      <c r="B36" s="57">
        <v>5</v>
      </c>
      <c r="C36" s="131" t="s">
        <v>290</v>
      </c>
      <c r="D36" s="118"/>
      <c r="E36" s="118"/>
      <c r="F36" s="118"/>
      <c r="G36" s="118"/>
      <c r="H36" s="118"/>
      <c r="I36" s="118"/>
    </row>
    <row r="37" spans="2:9" s="6" customFormat="1" ht="75.400000000000006" customHeight="1" x14ac:dyDescent="0.25">
      <c r="B37" s="57">
        <v>6</v>
      </c>
      <c r="C37" s="131" t="s">
        <v>291</v>
      </c>
      <c r="D37" s="118"/>
      <c r="E37" s="118"/>
      <c r="F37" s="118"/>
      <c r="G37" s="118"/>
      <c r="H37" s="118"/>
      <c r="I37" s="118"/>
    </row>
    <row r="38" spans="2:9" s="6" customFormat="1" ht="61.5" customHeight="1" x14ac:dyDescent="0.25">
      <c r="B38" s="57">
        <v>7</v>
      </c>
      <c r="C38" s="131" t="s">
        <v>292</v>
      </c>
      <c r="D38" s="118"/>
      <c r="E38" s="118"/>
      <c r="F38" s="118"/>
      <c r="G38" s="118"/>
      <c r="H38" s="118"/>
      <c r="I38" s="118"/>
    </row>
    <row r="39" spans="2:9" s="6" customFormat="1" ht="75.400000000000006" customHeight="1" x14ac:dyDescent="0.25">
      <c r="B39" s="57">
        <v>8</v>
      </c>
      <c r="C39" s="131" t="s">
        <v>293</v>
      </c>
      <c r="D39" s="118"/>
      <c r="E39" s="118"/>
      <c r="F39" s="118"/>
      <c r="G39" s="118"/>
      <c r="H39" s="118"/>
      <c r="I39" s="118"/>
    </row>
    <row r="40" spans="2:9" s="6" customFormat="1" ht="66" customHeight="1" x14ac:dyDescent="0.25">
      <c r="B40" s="57">
        <v>9</v>
      </c>
      <c r="C40" s="131" t="s">
        <v>294</v>
      </c>
      <c r="D40" s="118"/>
      <c r="E40" s="118"/>
      <c r="F40" s="118"/>
      <c r="G40" s="118"/>
      <c r="H40" s="118"/>
      <c r="I40" s="118"/>
    </row>
    <row r="41" spans="2:9" s="6" customFormat="1" ht="54.4" customHeight="1" x14ac:dyDescent="0.25">
      <c r="B41" s="57">
        <v>10</v>
      </c>
      <c r="C41" s="131" t="s">
        <v>295</v>
      </c>
      <c r="D41" s="118"/>
      <c r="E41" s="118"/>
      <c r="F41" s="118"/>
      <c r="G41" s="118"/>
      <c r="H41" s="118"/>
      <c r="I41" s="118"/>
    </row>
    <row r="42" spans="2:9" s="6" customFormat="1" ht="57.4" customHeight="1" x14ac:dyDescent="0.25">
      <c r="B42" s="57">
        <v>11</v>
      </c>
      <c r="C42" s="131" t="s">
        <v>296</v>
      </c>
      <c r="D42" s="118"/>
      <c r="E42" s="118"/>
      <c r="F42" s="118"/>
      <c r="G42" s="118"/>
      <c r="H42" s="118"/>
      <c r="I42" s="118"/>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J14" sqref="J14"/>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7" t="s">
        <v>297</v>
      </c>
      <c r="C1" s="117"/>
      <c r="D1" s="117"/>
      <c r="E1" s="117"/>
      <c r="F1" s="117"/>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22" t="s">
        <v>3</v>
      </c>
      <c r="C3" s="123"/>
      <c r="D3" s="139" t="str">
        <f>'Cover sheet'!C5</f>
        <v>DCWW</v>
      </c>
      <c r="E3" s="140"/>
      <c r="F3" s="14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22" t="s">
        <v>5</v>
      </c>
      <c r="C4" s="123"/>
      <c r="D4" s="139" t="str">
        <f>'Cover sheet'!C6</f>
        <v>Clwyd Coastal</v>
      </c>
      <c r="E4" s="140"/>
      <c r="F4" s="14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3" t="s">
        <v>91</v>
      </c>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34" t="s">
        <v>92</v>
      </c>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row>
    <row r="6" spans="1:88" ht="14.5" thickBot="1" x14ac:dyDescent="0.35">
      <c r="A6" s="26"/>
      <c r="B6" s="67" t="s">
        <v>21</v>
      </c>
      <c r="C6" s="20" t="s">
        <v>93</v>
      </c>
      <c r="D6" s="21" t="s">
        <v>23</v>
      </c>
      <c r="E6" s="21" t="s">
        <v>24</v>
      </c>
      <c r="F6" s="90"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6">
        <v>21.407643133157379</v>
      </c>
      <c r="I7" s="116">
        <v>20.984506848180782</v>
      </c>
      <c r="J7" s="109">
        <v>19.338356320711078</v>
      </c>
      <c r="K7" s="109">
        <v>19.099610503400001</v>
      </c>
      <c r="L7" s="109">
        <v>18.946167105125703</v>
      </c>
      <c r="M7" s="109">
        <v>18.811831645301471</v>
      </c>
      <c r="N7" s="109">
        <v>18.767052064589272</v>
      </c>
      <c r="O7" s="109">
        <v>18.716466834583727</v>
      </c>
      <c r="P7" s="109">
        <v>18.67910791901263</v>
      </c>
      <c r="Q7" s="109">
        <v>18.640877939106272</v>
      </c>
      <c r="R7" s="109">
        <v>18.603477311314155</v>
      </c>
      <c r="S7" s="109">
        <v>18.569968804043938</v>
      </c>
      <c r="T7" s="109">
        <v>18.537490174338686</v>
      </c>
      <c r="U7" s="109">
        <v>18.505866847022411</v>
      </c>
      <c r="V7" s="109">
        <v>18.476193332759358</v>
      </c>
      <c r="W7" s="109">
        <v>18.44639331861034</v>
      </c>
      <c r="X7" s="109">
        <v>18.417653828507838</v>
      </c>
      <c r="Y7" s="109">
        <v>18.389024135922806</v>
      </c>
      <c r="Z7" s="109">
        <v>18.362119171668471</v>
      </c>
      <c r="AA7" s="109">
        <v>18.336063671724695</v>
      </c>
      <c r="AB7" s="109">
        <v>18.311697155147179</v>
      </c>
      <c r="AC7" s="109">
        <v>18.298270704114628</v>
      </c>
      <c r="AD7" s="109">
        <v>18.285343660097894</v>
      </c>
      <c r="AE7" s="109">
        <v>18.273708805683086</v>
      </c>
      <c r="AF7" s="109">
        <v>18.262346908173967</v>
      </c>
      <c r="AG7" s="109">
        <v>18.251244329818658</v>
      </c>
      <c r="AH7" s="109">
        <v>18.24142922571901</v>
      </c>
      <c r="AI7" s="109">
        <v>18.232004075411641</v>
      </c>
      <c r="AJ7" s="109">
        <v>18.222844436200887</v>
      </c>
      <c r="AK7" s="109">
        <v>18.214058017355139</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8" t="s">
        <v>249</v>
      </c>
      <c r="D8" s="30" t="s">
        <v>299</v>
      </c>
      <c r="E8" s="30" t="s">
        <v>46</v>
      </c>
      <c r="F8" s="30">
        <v>2</v>
      </c>
      <c r="H8" s="106">
        <v>24.916163867174323</v>
      </c>
      <c r="I8" s="106">
        <v>24.767930690252772</v>
      </c>
      <c r="J8" s="106">
        <v>22.121712241847213</v>
      </c>
      <c r="K8" s="106">
        <v>22.12032118405466</v>
      </c>
      <c r="L8" s="106">
        <v>22.118930126262107</v>
      </c>
      <c r="M8" s="106">
        <v>22.117539068469554</v>
      </c>
      <c r="N8" s="106">
        <v>22.116148010677001</v>
      </c>
      <c r="O8" s="106">
        <v>22.114756952884449</v>
      </c>
      <c r="P8" s="106">
        <v>22.113365895091889</v>
      </c>
      <c r="Q8" s="106">
        <v>22.111974837299336</v>
      </c>
      <c r="R8" s="106">
        <v>22.110931543954923</v>
      </c>
      <c r="S8" s="106">
        <v>22.110583779506783</v>
      </c>
      <c r="T8" s="106">
        <v>22.110236015058646</v>
      </c>
      <c r="U8" s="106">
        <v>22.109888250610506</v>
      </c>
      <c r="V8" s="106">
        <v>22.109540486162366</v>
      </c>
      <c r="W8" s="106">
        <v>22.10919272171423</v>
      </c>
      <c r="X8" s="106">
        <v>22.10884495726609</v>
      </c>
      <c r="Y8" s="106">
        <v>22.108497192817953</v>
      </c>
      <c r="Z8" s="106">
        <v>22.108149428369813</v>
      </c>
      <c r="AA8" s="106">
        <v>22.107801663921677</v>
      </c>
      <c r="AB8" s="106">
        <v>22.107453899473537</v>
      </c>
      <c r="AC8" s="106">
        <v>22.107106135025397</v>
      </c>
      <c r="AD8" s="106">
        <v>22.106758370577261</v>
      </c>
      <c r="AE8" s="106">
        <v>22.106410606129124</v>
      </c>
      <c r="AF8" s="106">
        <v>22.106062841680984</v>
      </c>
      <c r="AG8" s="106">
        <v>22.105715077232844</v>
      </c>
      <c r="AH8" s="106">
        <v>22.105367312784708</v>
      </c>
      <c r="AI8" s="106">
        <v>22.105019548336568</v>
      </c>
      <c r="AJ8" s="106">
        <v>22.104671783888431</v>
      </c>
      <c r="AK8" s="106">
        <v>22.104324019440291</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8" t="s">
        <v>251</v>
      </c>
      <c r="D9" s="30" t="s">
        <v>300</v>
      </c>
      <c r="E9" s="30" t="s">
        <v>46</v>
      </c>
      <c r="F9" s="30">
        <v>2</v>
      </c>
      <c r="H9" s="106">
        <f>H8</f>
        <v>24.916163867174323</v>
      </c>
      <c r="I9" s="106">
        <f>I8</f>
        <v>24.767930690252772</v>
      </c>
      <c r="J9" s="106">
        <v>22.121712241847213</v>
      </c>
      <c r="K9" s="106">
        <v>22.12032118405466</v>
      </c>
      <c r="L9" s="106">
        <v>22.118930126262107</v>
      </c>
      <c r="M9" s="106">
        <v>22.117539068469554</v>
      </c>
      <c r="N9" s="106">
        <v>22.116148010677001</v>
      </c>
      <c r="O9" s="106">
        <v>22.114756952884449</v>
      </c>
      <c r="P9" s="106">
        <v>22.113365895091889</v>
      </c>
      <c r="Q9" s="106">
        <v>22.111974837299336</v>
      </c>
      <c r="R9" s="106">
        <v>22.110931543954923</v>
      </c>
      <c r="S9" s="106">
        <v>22.110583779506783</v>
      </c>
      <c r="T9" s="106">
        <v>22.110236015058646</v>
      </c>
      <c r="U9" s="106">
        <v>22.109888250610506</v>
      </c>
      <c r="V9" s="106">
        <v>22.109540486162366</v>
      </c>
      <c r="W9" s="106">
        <v>22.10919272171423</v>
      </c>
      <c r="X9" s="106">
        <v>22.10884495726609</v>
      </c>
      <c r="Y9" s="106">
        <v>22.108497192817953</v>
      </c>
      <c r="Z9" s="106">
        <v>22.108149428369813</v>
      </c>
      <c r="AA9" s="106">
        <v>22.107801663921677</v>
      </c>
      <c r="AB9" s="106">
        <v>22.107453899473537</v>
      </c>
      <c r="AC9" s="106">
        <v>22.107106135025397</v>
      </c>
      <c r="AD9" s="106">
        <v>22.106758370577261</v>
      </c>
      <c r="AE9" s="106">
        <v>22.106410606129124</v>
      </c>
      <c r="AF9" s="106">
        <v>22.106062841680984</v>
      </c>
      <c r="AG9" s="106">
        <v>22.105715077232844</v>
      </c>
      <c r="AH9" s="106">
        <v>22.105367312784708</v>
      </c>
      <c r="AI9" s="106">
        <v>22.105019548336568</v>
      </c>
      <c r="AJ9" s="106">
        <v>22.104671783888431</v>
      </c>
      <c r="AK9" s="106">
        <v>22.104324019440291</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8" t="s">
        <v>253</v>
      </c>
      <c r="D10" s="30" t="s">
        <v>301</v>
      </c>
      <c r="E10" s="30" t="s">
        <v>46</v>
      </c>
      <c r="F10" s="30">
        <v>2</v>
      </c>
      <c r="H10" s="106">
        <v>0.40709127826692448</v>
      </c>
      <c r="I10" s="106">
        <v>0.71646431306051905</v>
      </c>
      <c r="J10" s="106">
        <v>1.151360102055395</v>
      </c>
      <c r="K10" s="106">
        <v>1.1554641917880022</v>
      </c>
      <c r="L10" s="106">
        <v>1.1686264988147159</v>
      </c>
      <c r="M10" s="106">
        <v>0.94231852510140213</v>
      </c>
      <c r="N10" s="106">
        <v>0.95857904291897222</v>
      </c>
      <c r="O10" s="106">
        <v>0.95670940043411612</v>
      </c>
      <c r="P10" s="106">
        <v>0.96413393955305904</v>
      </c>
      <c r="Q10" s="106">
        <v>0.97441258876047598</v>
      </c>
      <c r="R10" s="106">
        <v>0.81575763271255897</v>
      </c>
      <c r="S10" s="106">
        <v>0.81803495809087201</v>
      </c>
      <c r="T10" s="106">
        <v>0.82983911089735884</v>
      </c>
      <c r="U10" s="106">
        <v>0.82830043614607596</v>
      </c>
      <c r="V10" s="106">
        <v>0.83951527198968801</v>
      </c>
      <c r="W10" s="106">
        <v>0.7008096683871099</v>
      </c>
      <c r="X10" s="106">
        <v>0.70716739427224096</v>
      </c>
      <c r="Y10" s="106">
        <v>0.71364820723014988</v>
      </c>
      <c r="Z10" s="106">
        <v>0.71493339911378584</v>
      </c>
      <c r="AA10" s="106">
        <v>0.71644513781577401</v>
      </c>
      <c r="AB10" s="106">
        <v>0.59381073100409298</v>
      </c>
      <c r="AC10" s="106">
        <v>0.59759700079565403</v>
      </c>
      <c r="AD10" s="106">
        <v>0.60365114783608009</v>
      </c>
      <c r="AE10" s="106">
        <v>0.60619632886114005</v>
      </c>
      <c r="AF10" s="106">
        <v>0.60851364479949199</v>
      </c>
      <c r="AG10" s="106">
        <v>0.61277132200879403</v>
      </c>
      <c r="AH10" s="106">
        <v>0.62144014387903801</v>
      </c>
      <c r="AI10" s="106">
        <v>0.61147370062109796</v>
      </c>
      <c r="AJ10" s="106">
        <v>0.61645263852740595</v>
      </c>
      <c r="AK10" s="106">
        <v>0.61446496143093798</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8" t="s">
        <v>255</v>
      </c>
      <c r="D11" s="30" t="s">
        <v>302</v>
      </c>
      <c r="E11" s="30" t="s">
        <v>46</v>
      </c>
      <c r="F11" s="30">
        <v>2</v>
      </c>
      <c r="H11" s="108">
        <f>H9-H7-H10</f>
        <v>3.1014294557500195</v>
      </c>
      <c r="I11" s="108">
        <f>I9-I7-I10</f>
        <v>3.0669595290114708</v>
      </c>
      <c r="J11" s="108">
        <v>1.6319958190807398</v>
      </c>
      <c r="K11" s="108">
        <v>1.8652464888666569</v>
      </c>
      <c r="L11" s="108">
        <v>2.0041365223216885</v>
      </c>
      <c r="M11" s="108">
        <v>2.3633888980666815</v>
      </c>
      <c r="N11" s="108">
        <v>2.390516903168757</v>
      </c>
      <c r="O11" s="108">
        <v>2.4415807178666054</v>
      </c>
      <c r="P11" s="108">
        <v>2.4701240365262001</v>
      </c>
      <c r="Q11" s="108">
        <v>2.4966843094325881</v>
      </c>
      <c r="R11" s="108">
        <v>2.6916965999282092</v>
      </c>
      <c r="S11" s="108">
        <v>2.7225800173719725</v>
      </c>
      <c r="T11" s="108">
        <v>2.742906729822602</v>
      </c>
      <c r="U11" s="108">
        <v>2.7757209674420196</v>
      </c>
      <c r="V11" s="108">
        <v>2.7938318814133201</v>
      </c>
      <c r="W11" s="108">
        <v>2.9619897347167798</v>
      </c>
      <c r="X11" s="108">
        <v>2.9840237344860112</v>
      </c>
      <c r="Y11" s="108">
        <v>3.0058248496649971</v>
      </c>
      <c r="Z11" s="108">
        <v>3.0310968575875563</v>
      </c>
      <c r="AA11" s="108">
        <v>3.0552928543812081</v>
      </c>
      <c r="AB11" s="108">
        <v>3.2019460133222646</v>
      </c>
      <c r="AC11" s="108">
        <v>3.2112384301151145</v>
      </c>
      <c r="AD11" s="108">
        <v>3.2177635626432868</v>
      </c>
      <c r="AE11" s="108">
        <v>3.2265054715848986</v>
      </c>
      <c r="AF11" s="108">
        <v>3.2352022887075251</v>
      </c>
      <c r="AG11" s="108">
        <v>3.2416994254053924</v>
      </c>
      <c r="AH11" s="108">
        <v>3.2424979431866596</v>
      </c>
      <c r="AI11" s="108">
        <v>3.2615417723038282</v>
      </c>
      <c r="AJ11" s="108">
        <v>3.2653747091601382</v>
      </c>
      <c r="AK11" s="108">
        <v>3.2758010406542142</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5" t="s">
        <v>303</v>
      </c>
      <c r="C23" s="136"/>
      <c r="D23" s="136"/>
      <c r="E23" s="136"/>
      <c r="F23" s="136"/>
      <c r="G23" s="136"/>
      <c r="H23" s="136"/>
      <c r="I23" s="137"/>
    </row>
    <row r="24" spans="2:9" x14ac:dyDescent="0.3"/>
    <row r="25" spans="2:9" s="6" customFormat="1" ht="13.5" x14ac:dyDescent="0.25">
      <c r="B25" s="56" t="s">
        <v>21</v>
      </c>
      <c r="C25" s="138" t="s">
        <v>59</v>
      </c>
      <c r="D25" s="138"/>
      <c r="E25" s="138"/>
      <c r="F25" s="138"/>
      <c r="G25" s="138"/>
      <c r="H25" s="138"/>
      <c r="I25" s="138"/>
    </row>
    <row r="26" spans="2:9" s="6" customFormat="1" ht="76.900000000000006" customHeight="1" x14ac:dyDescent="0.25">
      <c r="B26" s="57">
        <v>1</v>
      </c>
      <c r="C26" s="131" t="s">
        <v>304</v>
      </c>
      <c r="D26" s="118"/>
      <c r="E26" s="118"/>
      <c r="F26" s="118"/>
      <c r="G26" s="118"/>
      <c r="H26" s="118"/>
      <c r="I26" s="118"/>
    </row>
    <row r="27" spans="2:9" s="6" customFormat="1" ht="54" customHeight="1" x14ac:dyDescent="0.25">
      <c r="B27" s="57">
        <v>2</v>
      </c>
      <c r="C27" s="131" t="s">
        <v>305</v>
      </c>
      <c r="D27" s="118"/>
      <c r="E27" s="118"/>
      <c r="F27" s="118"/>
      <c r="G27" s="118"/>
      <c r="H27" s="118"/>
      <c r="I27" s="118"/>
    </row>
    <row r="28" spans="2:9" s="6" customFormat="1" ht="58.15" customHeight="1" x14ac:dyDescent="0.25">
      <c r="B28" s="57">
        <v>3</v>
      </c>
      <c r="C28" s="131" t="s">
        <v>306</v>
      </c>
      <c r="D28" s="118"/>
      <c r="E28" s="118"/>
      <c r="F28" s="118"/>
      <c r="G28" s="118"/>
      <c r="H28" s="118"/>
      <c r="I28" s="118"/>
    </row>
    <row r="29" spans="2:9" s="6" customFormat="1" ht="61.15" customHeight="1" x14ac:dyDescent="0.25">
      <c r="B29" s="57">
        <v>4</v>
      </c>
      <c r="C29" s="131" t="s">
        <v>261</v>
      </c>
      <c r="D29" s="118"/>
      <c r="E29" s="118"/>
      <c r="F29" s="118"/>
      <c r="G29" s="118"/>
      <c r="H29" s="118"/>
      <c r="I29" s="118"/>
    </row>
    <row r="30" spans="2:9" s="6" customFormat="1" ht="58.5" customHeight="1" x14ac:dyDescent="0.25">
      <c r="B30" s="57">
        <v>5</v>
      </c>
      <c r="C30" s="131" t="s">
        <v>307</v>
      </c>
      <c r="D30" s="118"/>
      <c r="E30" s="118"/>
      <c r="F30" s="118"/>
      <c r="G30" s="118"/>
      <c r="H30" s="118"/>
      <c r="I30" s="118"/>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Props1.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2022-11-28T14:05:22Z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