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14B5E83D-11E4-4933-887D-7B9263AD2DB5}"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I11" i="16" s="1"/>
  <c r="H9" i="16"/>
  <c r="I11" i="19"/>
  <c r="H11" i="19"/>
  <c r="H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<sst xmlns="http://schemas.openxmlformats.org/spreadsheetml/2006/main" count="1017" uniqueCount="404">
  <si>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</si>
  <si>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</si>
  <si>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</si>
  <si>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</si>
  <si>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</si>
  <si>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</si>
  <si>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</si>
  <si>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</si>
  <si>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</si>
  <si>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</si>
  <si>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</si>
  <si>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</si>
  <si>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</si>
  <si>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</si>
  <si>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</si>
  <si>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</si>
  <si>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</si>
  <si>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</si>
  <si>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</si>
  <si>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</si>
  <si>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</si>
  <si>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</si>
  <si>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</si>
  <si>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</si>
  <si>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</si>
  <si>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</si>
  <si>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</si>
  <si>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</si>
  <si>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</si>
  <si>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</si>
  <si>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</si>
  <si>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</si>
  <si>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</si>
  <si>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</si>
  <si>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</si>
  <si>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</si>
  <si>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</si>
  <si>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</si>
  <si>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</si>
  <si>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</si>
  <si>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</si>
  <si>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</si>
  <si>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</si>
  <si>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</si>
  <si>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</si>
  <si>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</si>
  <si>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</si>
  <si>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</si>
  <si>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</si>
  <si>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</si>
  <si>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</si>
  <si>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</si>
  <si>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</si>
  <si>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</si>
  <si>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</si>
  <si>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</si>
  <si>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</si>
  <si>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</si>
  <si>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</si>
  <si>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</si>
  <si>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</si>
  <si>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</si>
  <si>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</si>
  <si>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</si>
  <si>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</si>
  <si>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</si>
  <si>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</si>
  <si>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</si>
  <si>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</si>
  <si>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</si>
  <si>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</si>
  <si>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</si>
  <si>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</si>
  <si>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</si>
  <si>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</si>
  <si>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</si>
  <si>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</si>
  <si>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</si>
  <si>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</si>
  <si>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</si>
  <si>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</si>
  <si>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</si>
  <si>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</si>
  <si>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</si>
  <si>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</si>
  <si>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</si>
  <si>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</si>
  <si>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</si>
  <si>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</si>
  <si>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</si>
  <si>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</si>
  <si>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</si>
  <si>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</si>
  <si>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</si>
  <si>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</si>
  <si>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</si>
  <si>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</si>
  <si>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</si>
  <si>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</si>
  <si>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</si>
  <si>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</si>
  <si>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</si>
  <si>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</si>
  <si>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</si>
  <si>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</si>
  <si>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</si>
  <si>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</si>
  <si>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</si>
  <si>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</si>
  <si>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</si>
  <si>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</si>
  <si>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</si>
  <si>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</si>
  <si>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</si>
  <si>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</si>
  <si>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</si>
  <si>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</si>
  <si>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</si>
  <si>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</si>
  <si>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</si>
  <si>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</si>
  <si>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</si>
  <si>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</si>
  <si>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</si>
  <si>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</si>
  <si>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</si>
  <si>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</si>
  <si>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</si>
  <si>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</si>
  <si>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</si>
  <si>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</si>
  <si>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</si>
  <si>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</si>
  <si>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</si>
  <si>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</si>
  <si>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</si>
  <si>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</si>
  <si>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</si>
  <si>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</si>
  <si>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</si>
  <si>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</si>
  <si>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</si>
  <si>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</si>
  <si>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</si>
  <si>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</si>
  <si>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</si>
  <si>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</si>
  <si>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</si>
  <si>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</si>
  <si>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</si>
  <si>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</si>
  <si>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</si>
  <si>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</si>
  <si>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</si>
  <si>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</si>
  <si>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</si>
  <si>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</si>
  <si>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</si>
  <si>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</si>
  <si>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</si>
  <si>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</si>
  <si>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</si>
  <si>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</si>
  <si>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</si>
  <si>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</si>
  <si>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</si>
  <si>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</si>
  <si>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</si>
  <si>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</si>
  <si>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</si>
  <si>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</si>
  <si>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</si>
  <si>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</si>
  <si>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</si>
  <si>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</si>
  <si>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</si>
  <si>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</si>
  <si>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</si>
  <si>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</si>
  <si>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</si>
  <si>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</si>
  <si>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</si>
  <si>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</si>
  <si>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</si>
  <si>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</si>
  <si>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</si>
  <si>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</si>
  <si>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</si>
  <si>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</si>
  <si>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</si>
  <si>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</si>
  <si>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</si>
  <si>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</si>
  <si>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</si>
  <si>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</si>
  <si>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</si>
  <si>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</si>
  <si>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</si>
  <si>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</si>
  <si>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</si>
  <si>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</si>
  <si>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</si>
  <si>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</si>
  <si>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</si>
  <si>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</si>
  <si>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</si>
  <si>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</si>
  <si>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</si>
  <si>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</si>
  <si>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</si>
  <si>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</si>
  <si>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</si>
  <si>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</si>
  <si>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</si>
  <si>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</si>
  <si>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</si>
  <si>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</si>
  <si>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</si>
  <si>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</si>
  <si>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</si>
  <si>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</si>
  <si>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</si>
  <si>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</si>
  <si>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</si>
  <si>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</si>
  <si>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</si>
  <si>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</si>
  <si>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</si>
  <si>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</si>
  <si>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</si>
  <si>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</si>
  <si>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</si>
  <si>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</si>
  <si>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</si>
  <si>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</si>
  <si>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</si>
  <si>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</si>
  <si>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</si>
  <si>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</si>
  <si>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</si>
  <si>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</si>
  <si>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</si>
  <si>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</si>
  <si>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</si>
  <si>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</si>
  <si>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</si>
  <si>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</si>
  <si>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</si>
  <si>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</si>
  <si>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</si>
  <si>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</si>
  <si>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</si>
  <si>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</si>
  <si>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</si>
  <si>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</si>
  <si>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</si>
  <si>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</si>
  <si>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</si>
  <si>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</si>
  <si>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</si>
  <si>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</si>
  <si>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</si>
  <si>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</si>
  <si>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</si>
  <si>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</si>
  <si>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</si>
  <si>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</si>
  <si>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</si>
  <si>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</si>
  <si>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</si>
  <si>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</si>
  <si>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</si>
  <si>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</si>
  <si>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</si>
  <si>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</si>
  <si>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</si>
  <si>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</si>
  <si>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</si>
  <si>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</si>
  <si>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</si>
  <si>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</si>
  <si>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</si>
  <si>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</si>
  <si>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</si>
  <si>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</si>
  <si>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</si>
  <si>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</si>
  <si>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</si>
  <si>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</si>
  <si>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</si>
  <si>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</si>
  <si>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</si>
  <si>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</si>
  <si>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</si>
  <si>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</si>
  <si>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</si>
  <si>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</si>
  <si>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</si>
  <si>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</si>
  <si>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</si>
  <si>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</si>
  <si>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</si>
  <si>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</si>
  <si>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</si>
  <si>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</si>
  <si>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</si>
  <si>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</si>
  <si>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</si>
  <si>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</si>
  <si>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</si>
  <si>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</si>
  <si>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</si>
  <si>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</si>
  <si>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</si>
  <si>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</si>
  <si>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</si>
  <si>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</si>
  <si>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</si>
  <si>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</si>
  <si>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</si>
  <si>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</si>
  <si>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</si>
  <si>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</si>
  <si>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</si>
  <si>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</si>
  <si>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</si>
  <si>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</si>
  <si>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</si>
  <si>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</si>
  <si>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</si>
  <si>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</si>
  <si>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</si>
  <si>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</si>
  <si>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</si>
  <si>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</si>
  <si>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</si>
  <si>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</si>
  <si>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</si>
  <si>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</si>
  <si>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</si>
  <si>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</si>
  <si>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</si>
  <si>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</si>
  <si>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</si>
  <si>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</si>
  <si>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</si>
  <si>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</si>
  <si>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</si>
  <si>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</si>
  <si>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</si>
  <si>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</si>
  <si>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</si>
  <si>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</si>
  <si>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</si>
  <si>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</si>
  <si>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</si>
  <si>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</si>
  <si>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</si>
  <si>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</si>
  <si>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</si>
  <si>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</si>
  <si>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</si>
  <si>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</si>
  <si>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</si>
  <si>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</si>
  <si>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</si>
  <si>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</si>
  <si>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</si>
  <si>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</si>
  <si>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</si>
  <si>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</si>
  <si>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</si>
  <si>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</si>
  <si>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</si>
  <si>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</si>
  <si>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</si>
  <si>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</si>
  <si>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</si>
  <si>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</si>
  <si>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</si>
  <si>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</si>
  <si>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</si>
  <si>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</si>
  <si>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</si>
  <si>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</si>
  <si>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</si>
  <si>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</si>
  <si>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</si>
  <si>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</si>
  <si>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</si>
  <si>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</si>
  <si>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</si>
  <si>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</si>
  <si>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</si>
  <si>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</si>
  <si>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</si>
  <si>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Hereford</t>
  </si>
  <si>
    <t xml:space="preserve">This WRZ covers the city of Hereford, the surrounding area and rural villages as far north as Leintwardine.  </t>
  </si>
  <si>
    <t>DYAA</t>
  </si>
  <si>
    <t>1 in 20</t>
  </si>
  <si>
    <t>1 in 40</t>
  </si>
  <si>
    <t>&gt;1:200</t>
  </si>
  <si>
    <t>Daily abstraction licence limit.</t>
  </si>
  <si>
    <t xml:space="preserve">Works HE 01 - 0 Ml/d - SW4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</si>
</sst>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6">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760023</xdr:colOff>
      <xdr:row>5</xdr:row>
      <xdr:rowOff>136596</xdr:rowOff>
    </xdr:from>
    <xdr:to>
      <xdr:col>4</xdr:col>
      <xdr:colOff>2746938</xdr:colOff>
      <xdr:row>14</xdr:row>
      <xdr:rowOff>731197</xdr:rowOff>
    </xdr:to>
    <xdr:pic>
      <xdr:nvPicPr>
        <xdr:cNvPr id="7" name="Picture 6">
          <a:extLst>
            <a:ext uri="{FF2B5EF4-FFF2-40B4-BE49-F238E27FC236}">
              <a16:creationId xmlns:a16="http://schemas.microsoft.com/office/drawing/2014/main" id="{4A57D7F6-1ECB-4F54-A82C-41C35352AE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3079" y="1547707"/>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15" sqref="C15"/>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5"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8">
        <v>44887</v>
      </c>
      <c r="E9" s="10"/>
    </row>
    <row r="10" spans="1:7" ht="16.5" thickBot="1" x14ac:dyDescent="0.35">
      <c r="B10" s="9" t="s">
        <v>8</v>
      </c>
      <c r="C10" s="99">
        <v>44887</v>
      </c>
      <c r="E10" s="10"/>
    </row>
    <row r="11" spans="1:7" ht="12" customHeight="1" thickBot="1" x14ac:dyDescent="0.35">
      <c r="A11" s="11"/>
      <c r="B11" s="12"/>
      <c r="C11" s="46"/>
      <c r="D11" s="11"/>
      <c r="E11" s="13"/>
      <c r="F11" s="11"/>
      <c r="G11" s="11"/>
    </row>
    <row r="12" spans="1:7" ht="32" x14ac:dyDescent="0.3">
      <c r="B12" s="7" t="s">
        <v>9</v>
      </c>
      <c r="C12" s="101" t="s">
        <v>391</v>
      </c>
      <c r="E12" s="10"/>
    </row>
    <row r="13" spans="1:7" ht="43" customHeight="1" thickBot="1" x14ac:dyDescent="0.35">
      <c r="B13" s="9" t="s">
        <v>10</v>
      </c>
      <c r="C13" s="100"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6" t="s">
        <v>308</v>
      </c>
      <c r="C1" s="116"/>
      <c r="D1" s="116"/>
      <c r="E1" s="116"/>
      <c r="F1" s="116"/>
    </row>
    <row r="2" spans="2:27" ht="14.5" thickBot="1" x14ac:dyDescent="0.35"/>
    <row r="3" spans="2:27" ht="16.5" thickBot="1" x14ac:dyDescent="0.35">
      <c r="B3" s="128" t="s">
        <v>3</v>
      </c>
      <c r="C3" s="129"/>
      <c r="D3" s="138" t="str">
        <f>'Cover sheet'!C5</f>
        <v>DCWW</v>
      </c>
      <c r="E3" s="139"/>
      <c r="F3" s="140"/>
    </row>
    <row r="4" spans="2:27" ht="16.5" thickBot="1" x14ac:dyDescent="0.35">
      <c r="B4" s="128" t="s">
        <v>5</v>
      </c>
      <c r="C4" s="129"/>
      <c r="D4" s="138" t="str">
        <f>'Cover sheet'!C6</f>
        <v>Hereford</v>
      </c>
      <c r="E4" s="139"/>
      <c r="F4" s="140"/>
    </row>
    <row r="5" spans="2:27" ht="16" thickBot="1" x14ac:dyDescent="0.35">
      <c r="C5" s="44"/>
      <c r="D5" s="45"/>
    </row>
    <row r="6" spans="2:27" ht="14.5" thickBot="1" x14ac:dyDescent="0.35">
      <c r="B6" s="74" t="s">
        <v>21</v>
      </c>
      <c r="C6" s="73" t="s">
        <v>93</v>
      </c>
      <c r="D6" s="21" t="s">
        <v>23</v>
      </c>
      <c r="E6" s="21" t="s">
        <v>24</v>
      </c>
      <c r="F6" s="89"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7"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7"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7"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7"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7"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7"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7"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7"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7"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7"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7"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7"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7"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7"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7"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7"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7"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2" t="s">
        <v>369</v>
      </c>
      <c r="C36" s="133"/>
      <c r="D36" s="133"/>
      <c r="E36" s="133"/>
      <c r="F36" s="133"/>
      <c r="G36" s="133"/>
      <c r="H36" s="133"/>
      <c r="I36" s="134"/>
    </row>
    <row r="37" spans="2:9" x14ac:dyDescent="0.3"/>
    <row r="38" spans="2:9" s="6" customFormat="1" ht="13.5" x14ac:dyDescent="0.25">
      <c r="B38" s="56" t="s">
        <v>21</v>
      </c>
      <c r="C38" s="135" t="s">
        <v>59</v>
      </c>
      <c r="D38" s="135"/>
      <c r="E38" s="135"/>
      <c r="F38" s="135"/>
      <c r="G38" s="135"/>
      <c r="H38" s="135"/>
      <c r="I38" s="135"/>
    </row>
    <row r="39" spans="2:9" s="6" customFormat="1" ht="42" customHeight="1" x14ac:dyDescent="0.25">
      <c r="B39" s="57">
        <v>1</v>
      </c>
      <c r="C39" s="123" t="s">
        <v>370</v>
      </c>
      <c r="D39" s="124"/>
      <c r="E39" s="124"/>
      <c r="F39" s="124"/>
      <c r="G39" s="124"/>
      <c r="H39" s="124"/>
      <c r="I39" s="124"/>
    </row>
    <row r="40" spans="2:9" s="6" customFormat="1" ht="25.5" customHeight="1" x14ac:dyDescent="0.25">
      <c r="B40" s="57">
        <v>2</v>
      </c>
      <c r="C40" s="123" t="s">
        <v>371</v>
      </c>
      <c r="D40" s="124"/>
      <c r="E40" s="124"/>
      <c r="F40" s="124"/>
      <c r="G40" s="124"/>
      <c r="H40" s="124"/>
      <c r="I40" s="124"/>
    </row>
    <row r="41" spans="2:9" s="6" customFormat="1" ht="27" customHeight="1" x14ac:dyDescent="0.25">
      <c r="B41" s="57">
        <v>3</v>
      </c>
      <c r="C41" s="123" t="s">
        <v>372</v>
      </c>
      <c r="D41" s="124"/>
      <c r="E41" s="124"/>
      <c r="F41" s="124"/>
      <c r="G41" s="124"/>
      <c r="H41" s="124"/>
      <c r="I41" s="124"/>
    </row>
    <row r="42" spans="2:9" s="6" customFormat="1" ht="40.5" customHeight="1" x14ac:dyDescent="0.25">
      <c r="B42" s="57">
        <v>4</v>
      </c>
      <c r="C42" s="123" t="s">
        <v>373</v>
      </c>
      <c r="D42" s="124"/>
      <c r="E42" s="124"/>
      <c r="F42" s="124"/>
      <c r="G42" s="124"/>
      <c r="H42" s="124"/>
      <c r="I42" s="124"/>
    </row>
    <row r="43" spans="2:9" s="6" customFormat="1" ht="40.5" customHeight="1" x14ac:dyDescent="0.25">
      <c r="B43" s="57">
        <v>5</v>
      </c>
      <c r="C43" s="123" t="s">
        <v>374</v>
      </c>
      <c r="D43" s="124"/>
      <c r="E43" s="124"/>
      <c r="F43" s="124"/>
      <c r="G43" s="124"/>
      <c r="H43" s="124"/>
      <c r="I43" s="124"/>
    </row>
    <row r="44" spans="2:9" s="6" customFormat="1" ht="50.65" customHeight="1" x14ac:dyDescent="0.25">
      <c r="B44" s="57">
        <v>6</v>
      </c>
      <c r="C44" s="123" t="s">
        <v>375</v>
      </c>
      <c r="D44" s="124"/>
      <c r="E44" s="124"/>
      <c r="F44" s="124"/>
      <c r="G44" s="124"/>
      <c r="H44" s="124"/>
      <c r="I44" s="124"/>
    </row>
    <row r="45" spans="2:9" s="6" customFormat="1" ht="27.4" customHeight="1" x14ac:dyDescent="0.25">
      <c r="B45" s="57">
        <v>7</v>
      </c>
      <c r="C45" s="123" t="s">
        <v>376</v>
      </c>
      <c r="D45" s="124"/>
      <c r="E45" s="124"/>
      <c r="F45" s="124"/>
      <c r="G45" s="124"/>
      <c r="H45" s="124"/>
      <c r="I45" s="124"/>
    </row>
    <row r="46" spans="2:9" s="6" customFormat="1" ht="37.15" customHeight="1" x14ac:dyDescent="0.25">
      <c r="B46" s="57">
        <v>8</v>
      </c>
      <c r="C46" s="123" t="s">
        <v>377</v>
      </c>
      <c r="D46" s="124"/>
      <c r="E46" s="124"/>
      <c r="F46" s="124"/>
      <c r="G46" s="124"/>
      <c r="H46" s="124"/>
      <c r="I46" s="124"/>
    </row>
    <row r="47" spans="2:9" s="6" customFormat="1" ht="31.5" customHeight="1" x14ac:dyDescent="0.25">
      <c r="B47" s="57">
        <v>9</v>
      </c>
      <c r="C47" s="123" t="s">
        <v>378</v>
      </c>
      <c r="D47" s="124"/>
      <c r="E47" s="124"/>
      <c r="F47" s="124"/>
      <c r="G47" s="124"/>
      <c r="H47" s="124"/>
      <c r="I47" s="124"/>
    </row>
    <row r="48" spans="2:9" s="6" customFormat="1" ht="28.9" customHeight="1" x14ac:dyDescent="0.25">
      <c r="B48" s="57">
        <v>10</v>
      </c>
      <c r="C48" s="123" t="s">
        <v>379</v>
      </c>
      <c r="D48" s="124"/>
      <c r="E48" s="124"/>
      <c r="F48" s="124"/>
      <c r="G48" s="124"/>
      <c r="H48" s="124"/>
      <c r="I48" s="124"/>
    </row>
    <row r="49" spans="2:9" s="6" customFormat="1" ht="33" customHeight="1" x14ac:dyDescent="0.25">
      <c r="B49" s="57">
        <v>11</v>
      </c>
      <c r="C49" s="123" t="s">
        <v>380</v>
      </c>
      <c r="D49" s="124"/>
      <c r="E49" s="124"/>
      <c r="F49" s="124"/>
      <c r="G49" s="124"/>
      <c r="H49" s="124"/>
      <c r="I49" s="124"/>
    </row>
    <row r="50" spans="2:9" s="6" customFormat="1" ht="59.65" customHeight="1" x14ac:dyDescent="0.25">
      <c r="B50" s="57">
        <v>12</v>
      </c>
      <c r="C50" s="123" t="s">
        <v>381</v>
      </c>
      <c r="D50" s="124"/>
      <c r="E50" s="124"/>
      <c r="F50" s="124"/>
      <c r="G50" s="124"/>
      <c r="H50" s="124"/>
      <c r="I50" s="124"/>
    </row>
    <row r="51" spans="2:9" s="6" customFormat="1" ht="25.5" customHeight="1" x14ac:dyDescent="0.25">
      <c r="B51" s="57">
        <v>13</v>
      </c>
      <c r="C51" s="123" t="s">
        <v>382</v>
      </c>
      <c r="D51" s="124"/>
      <c r="E51" s="124"/>
      <c r="F51" s="124"/>
      <c r="G51" s="124"/>
      <c r="H51" s="124"/>
      <c r="I51" s="124"/>
    </row>
    <row r="52" spans="2:9" s="6" customFormat="1" ht="25.9" customHeight="1" x14ac:dyDescent="0.25">
      <c r="B52" s="57">
        <v>14</v>
      </c>
      <c r="C52" s="123" t="s">
        <v>383</v>
      </c>
      <c r="D52" s="124"/>
      <c r="E52" s="124"/>
      <c r="F52" s="124"/>
      <c r="G52" s="124"/>
      <c r="H52" s="124"/>
      <c r="I52" s="124"/>
    </row>
    <row r="53" spans="2:9" s="6" customFormat="1" ht="22.9" customHeight="1" x14ac:dyDescent="0.25">
      <c r="B53" s="57">
        <v>15</v>
      </c>
      <c r="C53" s="123" t="s">
        <v>384</v>
      </c>
      <c r="D53" s="124"/>
      <c r="E53" s="124"/>
      <c r="F53" s="124"/>
      <c r="G53" s="124"/>
      <c r="H53" s="124"/>
      <c r="I53" s="124"/>
    </row>
    <row r="54" spans="2:9" s="6" customFormat="1" ht="28.9" customHeight="1" x14ac:dyDescent="0.25">
      <c r="B54" s="57">
        <v>16</v>
      </c>
      <c r="C54" s="123" t="s">
        <v>385</v>
      </c>
      <c r="D54" s="124"/>
      <c r="E54" s="124"/>
      <c r="F54" s="124"/>
      <c r="G54" s="124"/>
      <c r="H54" s="124"/>
      <c r="I54" s="124"/>
    </row>
    <row r="55" spans="2:9" s="6" customFormat="1" ht="41.65" customHeight="1" x14ac:dyDescent="0.25">
      <c r="B55" s="57">
        <v>17</v>
      </c>
      <c r="C55" s="123" t="s">
        <v>386</v>
      </c>
      <c r="D55" s="124"/>
      <c r="E55" s="124"/>
      <c r="F55" s="124"/>
      <c r="G55" s="124"/>
      <c r="H55" s="124"/>
      <c r="I55" s="124"/>
    </row>
    <row r="56" spans="2:9" s="6" customFormat="1" ht="58.5" customHeight="1" x14ac:dyDescent="0.25">
      <c r="B56" s="57">
        <v>18</v>
      </c>
      <c r="C56" s="123" t="s">
        <v>387</v>
      </c>
      <c r="D56" s="124"/>
      <c r="E56" s="124"/>
      <c r="F56" s="124"/>
      <c r="G56" s="124"/>
      <c r="H56" s="124"/>
      <c r="I56" s="124"/>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6" t="s">
        <v>14</v>
      </c>
      <c r="C1" s="116"/>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09">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1"/>
      <c r="H2" s="28"/>
    </row>
    <row r="3" spans="2:9" s="27" customFormat="1" ht="16.5" thickBot="1" x14ac:dyDescent="0.35">
      <c r="B3" s="128" t="s">
        <v>3</v>
      </c>
      <c r="C3" s="129"/>
      <c r="D3" s="130" t="str">
        <f>'Cover sheet'!C5</f>
        <v>DCWW</v>
      </c>
      <c r="E3" s="130"/>
      <c r="F3" s="130"/>
      <c r="G3" s="75"/>
      <c r="H3" s="28"/>
    </row>
    <row r="4" spans="2:9" s="27" customFormat="1" ht="19.149999999999999" customHeight="1" thickBot="1" x14ac:dyDescent="0.35">
      <c r="B4" s="128" t="s">
        <v>5</v>
      </c>
      <c r="C4" s="129"/>
      <c r="D4" s="130" t="str">
        <f>'Cover sheet'!C6</f>
        <v>Hereford</v>
      </c>
      <c r="E4" s="130"/>
      <c r="F4" s="130"/>
      <c r="G4" s="75"/>
      <c r="H4" s="28"/>
    </row>
    <row r="5" spans="2:9" s="27" customFormat="1" ht="15.5" thickBot="1" x14ac:dyDescent="0.45">
      <c r="B5" s="29"/>
      <c r="C5" s="29"/>
      <c r="G5" s="81"/>
      <c r="H5" s="28"/>
    </row>
    <row r="6" spans="2:9" ht="16.899999999999999" customHeight="1" thickBot="1" x14ac:dyDescent="0.35">
      <c r="B6" s="20" t="s">
        <v>21</v>
      </c>
      <c r="C6" s="21" t="s">
        <v>22</v>
      </c>
      <c r="D6" s="21" t="s">
        <v>23</v>
      </c>
      <c r="E6" s="76" t="s">
        <v>24</v>
      </c>
      <c r="F6" s="89" t="s">
        <v>25</v>
      </c>
      <c r="G6" s="82"/>
      <c r="H6" s="117" t="s">
        <v>26</v>
      </c>
      <c r="I6" s="118"/>
    </row>
    <row r="7" spans="2:9" ht="40.15" customHeight="1" x14ac:dyDescent="0.3">
      <c r="B7" s="30">
        <v>1</v>
      </c>
      <c r="C7" s="51" t="s">
        <v>27</v>
      </c>
      <c r="D7" s="51" t="s">
        <v>28</v>
      </c>
      <c r="E7" s="69" t="s">
        <v>29</v>
      </c>
      <c r="F7" s="30" t="s">
        <v>28</v>
      </c>
      <c r="G7" s="71"/>
      <c r="H7" s="102"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2">
        <v>3</v>
      </c>
    </row>
    <row r="9" spans="2:9" ht="40.15" customHeight="1" x14ac:dyDescent="0.3">
      <c r="B9" s="30">
        <v>3</v>
      </c>
      <c r="C9" s="51" t="s">
        <v>32</v>
      </c>
      <c r="D9" s="51" t="s">
        <v>28</v>
      </c>
      <c r="E9" s="69" t="s">
        <v>33</v>
      </c>
      <c r="F9" s="30">
        <v>0</v>
      </c>
      <c r="G9" s="71"/>
      <c r="H9" s="103">
        <v>9.3661511653234594E-2</v>
      </c>
    </row>
    <row r="10" spans="2:9" ht="40.15" customHeight="1" x14ac:dyDescent="0.3">
      <c r="B10" s="30">
        <v>4</v>
      </c>
      <c r="C10" s="51" t="s">
        <v>34</v>
      </c>
      <c r="D10" s="51" t="s">
        <v>28</v>
      </c>
      <c r="E10" s="69" t="s">
        <v>33</v>
      </c>
      <c r="F10" s="30">
        <v>0</v>
      </c>
      <c r="G10" s="71"/>
      <c r="H10" s="103">
        <v>0</v>
      </c>
    </row>
    <row r="11" spans="2:9" ht="40.15" customHeight="1" x14ac:dyDescent="0.3">
      <c r="B11" s="30">
        <v>5</v>
      </c>
      <c r="C11" s="51" t="s">
        <v>35</v>
      </c>
      <c r="D11" s="51" t="s">
        <v>28</v>
      </c>
      <c r="E11" s="69" t="s">
        <v>33</v>
      </c>
      <c r="F11" s="30">
        <v>0</v>
      </c>
      <c r="G11" s="71"/>
      <c r="H11" s="103">
        <v>0.90633848834676545</v>
      </c>
    </row>
    <row r="12" spans="2:9" ht="40.15" customHeight="1" x14ac:dyDescent="0.3">
      <c r="B12" s="30">
        <v>6</v>
      </c>
      <c r="C12" s="51" t="s">
        <v>36</v>
      </c>
      <c r="D12" s="51" t="s">
        <v>28</v>
      </c>
      <c r="E12" s="69" t="s">
        <v>33</v>
      </c>
      <c r="F12" s="30">
        <v>0</v>
      </c>
      <c r="G12" s="71"/>
      <c r="H12" s="103">
        <v>0</v>
      </c>
    </row>
    <row r="13" spans="2:9" ht="40.15" customHeight="1" x14ac:dyDescent="0.3">
      <c r="B13" s="30">
        <v>7</v>
      </c>
      <c r="C13" s="51" t="s">
        <v>37</v>
      </c>
      <c r="D13" s="51" t="s">
        <v>28</v>
      </c>
      <c r="E13" s="69" t="s">
        <v>33</v>
      </c>
      <c r="F13" s="30" t="s">
        <v>28</v>
      </c>
      <c r="G13" s="71"/>
      <c r="H13" s="102" t="s">
        <v>398</v>
      </c>
    </row>
    <row r="14" spans="2:9" ht="40.15" customHeight="1" x14ac:dyDescent="0.3">
      <c r="B14" s="30">
        <v>8</v>
      </c>
      <c r="C14" s="51" t="s">
        <v>38</v>
      </c>
      <c r="D14" s="51" t="s">
        <v>28</v>
      </c>
      <c r="E14" s="69" t="s">
        <v>39</v>
      </c>
      <c r="F14" s="30">
        <v>0</v>
      </c>
      <c r="G14" s="71"/>
      <c r="H14" s="102" t="s">
        <v>399</v>
      </c>
    </row>
    <row r="15" spans="2:9" ht="40.15" customHeight="1" x14ac:dyDescent="0.3">
      <c r="B15" s="30">
        <v>9</v>
      </c>
      <c r="C15" s="51" t="s">
        <v>40</v>
      </c>
      <c r="D15" s="52" t="s">
        <v>28</v>
      </c>
      <c r="E15" s="69" t="s">
        <v>39</v>
      </c>
      <c r="F15" s="30">
        <v>0</v>
      </c>
      <c r="G15" s="71"/>
      <c r="H15" s="102" t="s">
        <v>400</v>
      </c>
    </row>
    <row r="16" spans="2:9" ht="40.15" customHeight="1" x14ac:dyDescent="0.3">
      <c r="B16" s="30">
        <v>10</v>
      </c>
      <c r="C16" s="51" t="s">
        <v>41</v>
      </c>
      <c r="D16" s="52" t="s">
        <v>28</v>
      </c>
      <c r="E16" s="83" t="s">
        <v>39</v>
      </c>
      <c r="F16" s="30">
        <v>0</v>
      </c>
      <c r="G16" s="71"/>
      <c r="H16" s="102" t="s">
        <v>401</v>
      </c>
    </row>
    <row r="17" spans="2:8" ht="40.15" customHeight="1" x14ac:dyDescent="0.3">
      <c r="B17" s="30">
        <v>11</v>
      </c>
      <c r="C17" s="51" t="s">
        <v>42</v>
      </c>
      <c r="D17" s="52" t="s">
        <v>28</v>
      </c>
      <c r="E17" s="83" t="s">
        <v>43</v>
      </c>
      <c r="F17" s="30" t="s">
        <v>28</v>
      </c>
      <c r="G17" s="71"/>
      <c r="H17" s="102" t="s">
        <v>402</v>
      </c>
    </row>
    <row r="18" spans="2:8" ht="40.15" customHeight="1" x14ac:dyDescent="0.3">
      <c r="B18" s="30">
        <v>12</v>
      </c>
      <c r="C18" s="51" t="s">
        <v>44</v>
      </c>
      <c r="D18" s="52" t="s">
        <v>45</v>
      </c>
      <c r="E18" s="83" t="s">
        <v>46</v>
      </c>
      <c r="F18" s="30">
        <v>1</v>
      </c>
      <c r="G18" s="71"/>
      <c r="H18" s="110">
        <v>0</v>
      </c>
    </row>
    <row r="19" spans="2:8" ht="40.15" customHeight="1" x14ac:dyDescent="0.3">
      <c r="B19" s="30">
        <v>13</v>
      </c>
      <c r="C19" s="51" t="s">
        <v>47</v>
      </c>
      <c r="D19" s="51" t="s">
        <v>28</v>
      </c>
      <c r="E19" s="83" t="s">
        <v>48</v>
      </c>
      <c r="F19" s="30" t="s">
        <v>28</v>
      </c>
      <c r="G19" s="71"/>
      <c r="H19" s="102" t="s">
        <v>390</v>
      </c>
    </row>
    <row r="20" spans="2:8" ht="40.15" customHeight="1" x14ac:dyDescent="0.3">
      <c r="B20" s="30">
        <v>14</v>
      </c>
      <c r="C20" s="51" t="s">
        <v>49</v>
      </c>
      <c r="D20" s="52" t="s">
        <v>28</v>
      </c>
      <c r="E20" s="83" t="s">
        <v>50</v>
      </c>
      <c r="F20" s="30" t="s">
        <v>51</v>
      </c>
      <c r="G20" s="71"/>
      <c r="H20" s="102" t="s">
        <v>390</v>
      </c>
    </row>
    <row r="21" spans="2:8" ht="40.15" customHeight="1" x14ac:dyDescent="0.3">
      <c r="B21" s="30">
        <v>15</v>
      </c>
      <c r="C21" s="51" t="s">
        <v>52</v>
      </c>
      <c r="D21" s="51" t="s">
        <v>28</v>
      </c>
      <c r="E21" s="83" t="s">
        <v>43</v>
      </c>
      <c r="F21" s="30" t="s">
        <v>28</v>
      </c>
      <c r="G21" s="71"/>
      <c r="H21" s="114" t="s">
        <v>390</v>
      </c>
    </row>
    <row r="22" spans="2:8" ht="40.15" customHeight="1" x14ac:dyDescent="0.3">
      <c r="B22" s="30">
        <v>16</v>
      </c>
      <c r="C22" s="51" t="s">
        <v>53</v>
      </c>
      <c r="D22" s="51" t="s">
        <v>28</v>
      </c>
      <c r="E22" s="83" t="s">
        <v>43</v>
      </c>
      <c r="F22" s="30" t="s">
        <v>28</v>
      </c>
      <c r="G22" s="71"/>
      <c r="H22" s="102">
        <v>0</v>
      </c>
    </row>
    <row r="23" spans="2:8" x14ac:dyDescent="0.3">
      <c r="H23" s="104" t="s">
        <v>403</v>
      </c>
    </row>
    <row r="24" spans="2:8" ht="13.9" customHeight="1" x14ac:dyDescent="0.3">
      <c r="H24" s="104">
        <v>0</v>
      </c>
    </row>
    <row r="25" spans="2:8" x14ac:dyDescent="0.3">
      <c r="B25" s="53" t="s">
        <v>54</v>
      </c>
      <c r="H25" s="102">
        <v>0</v>
      </c>
    </row>
    <row r="26" spans="2:8" x14ac:dyDescent="0.3">
      <c r="H26" s="102">
        <v>0</v>
      </c>
    </row>
    <row r="27" spans="2:8" x14ac:dyDescent="0.3">
      <c r="B27" s="54"/>
      <c r="C27" s="26" t="s">
        <v>55</v>
      </c>
      <c r="H27" s="102">
        <v>0</v>
      </c>
    </row>
    <row r="28" spans="2:8" x14ac:dyDescent="0.3">
      <c r="H28" s="102">
        <v>0</v>
      </c>
    </row>
    <row r="29" spans="2:8" x14ac:dyDescent="0.3">
      <c r="B29" s="55"/>
      <c r="C29" s="26" t="s">
        <v>56</v>
      </c>
      <c r="H29" s="102">
        <v>0</v>
      </c>
    </row>
    <row r="30" spans="2:8" x14ac:dyDescent="0.3">
      <c r="H30" s="102">
        <v>0</v>
      </c>
    </row>
    <row r="31" spans="2:8" x14ac:dyDescent="0.3">
      <c r="H31" s="102"/>
    </row>
    <row r="32" spans="2:8" x14ac:dyDescent="0.3"/>
    <row r="33" spans="1:11" s="59" customFormat="1" ht="14.5" x14ac:dyDescent="0.35">
      <c r="A33" s="26"/>
      <c r="B33" s="119" t="s">
        <v>57</v>
      </c>
      <c r="C33" s="120"/>
      <c r="D33" s="120"/>
      <c r="E33" s="120"/>
      <c r="F33" s="121"/>
      <c r="G33" s="77"/>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2" t="s">
        <v>59</v>
      </c>
      <c r="D35" s="122"/>
      <c r="E35" s="122"/>
      <c r="F35" s="122"/>
      <c r="G35" s="78"/>
      <c r="H35" s="62"/>
      <c r="I35" s="62"/>
      <c r="J35" s="62"/>
      <c r="K35" s="62"/>
    </row>
    <row r="36" spans="1:11" s="64" customFormat="1" ht="73.150000000000006" customHeight="1" x14ac:dyDescent="0.25">
      <c r="A36" s="6"/>
      <c r="B36" s="57">
        <v>1</v>
      </c>
      <c r="C36" s="125" t="s">
        <v>60</v>
      </c>
      <c r="D36" s="126"/>
      <c r="E36" s="126"/>
      <c r="F36" s="127"/>
      <c r="G36" s="79"/>
      <c r="H36" s="63"/>
      <c r="I36" s="63"/>
      <c r="J36" s="63"/>
    </row>
    <row r="37" spans="1:11" s="64" customFormat="1" ht="57" customHeight="1" x14ac:dyDescent="0.25">
      <c r="A37" s="6"/>
      <c r="B37" s="57">
        <v>2</v>
      </c>
      <c r="C37" s="123" t="s">
        <v>61</v>
      </c>
      <c r="D37" s="123"/>
      <c r="E37" s="123"/>
      <c r="F37" s="123"/>
      <c r="G37" s="79"/>
    </row>
    <row r="38" spans="1:11" s="64" customFormat="1" ht="40.15" customHeight="1" x14ac:dyDescent="0.25">
      <c r="A38" s="6"/>
      <c r="B38" s="57">
        <v>3</v>
      </c>
      <c r="C38" s="123" t="s">
        <v>62</v>
      </c>
      <c r="D38" s="123"/>
      <c r="E38" s="123"/>
      <c r="F38" s="123"/>
      <c r="G38" s="79"/>
    </row>
    <row r="39" spans="1:11" s="64" customFormat="1" ht="40.15" customHeight="1" x14ac:dyDescent="0.25">
      <c r="A39" s="6"/>
      <c r="B39" s="57">
        <v>4</v>
      </c>
      <c r="C39" s="123" t="s">
        <v>63</v>
      </c>
      <c r="D39" s="123"/>
      <c r="E39" s="123"/>
      <c r="F39" s="123"/>
      <c r="G39" s="79"/>
    </row>
    <row r="40" spans="1:11" s="64" customFormat="1" ht="40.15" customHeight="1" x14ac:dyDescent="0.25">
      <c r="A40" s="6"/>
      <c r="B40" s="57">
        <v>5</v>
      </c>
      <c r="C40" s="123" t="s">
        <v>64</v>
      </c>
      <c r="D40" s="123"/>
      <c r="E40" s="123"/>
      <c r="F40" s="123"/>
      <c r="G40" s="79"/>
    </row>
    <row r="41" spans="1:11" s="64" customFormat="1" ht="40.15" customHeight="1" x14ac:dyDescent="0.25">
      <c r="A41" s="6"/>
      <c r="B41" s="57">
        <v>6</v>
      </c>
      <c r="C41" s="123" t="s">
        <v>65</v>
      </c>
      <c r="D41" s="123"/>
      <c r="E41" s="123"/>
      <c r="F41" s="123"/>
      <c r="G41" s="79"/>
    </row>
    <row r="42" spans="1:11" s="64" customFormat="1" ht="60" customHeight="1" x14ac:dyDescent="0.25">
      <c r="A42" s="6"/>
      <c r="B42" s="57">
        <v>7</v>
      </c>
      <c r="C42" s="123" t="s">
        <v>66</v>
      </c>
      <c r="D42" s="123"/>
      <c r="E42" s="123"/>
      <c r="F42" s="123"/>
      <c r="G42" s="79"/>
    </row>
    <row r="43" spans="1:11" s="64" customFormat="1" ht="66" customHeight="1" x14ac:dyDescent="0.25">
      <c r="A43" s="6"/>
      <c r="B43" s="57">
        <v>8</v>
      </c>
      <c r="C43" s="123" t="s">
        <v>67</v>
      </c>
      <c r="D43" s="123"/>
      <c r="E43" s="123"/>
      <c r="F43" s="123"/>
      <c r="G43" s="79"/>
    </row>
    <row r="44" spans="1:11" s="64" customFormat="1" ht="49.5" customHeight="1" x14ac:dyDescent="0.25">
      <c r="A44" s="6"/>
      <c r="B44" s="57">
        <v>9</v>
      </c>
      <c r="C44" s="123" t="s">
        <v>68</v>
      </c>
      <c r="D44" s="123"/>
      <c r="E44" s="123"/>
      <c r="F44" s="123"/>
      <c r="G44" s="79"/>
    </row>
    <row r="45" spans="1:11" s="64" customFormat="1" ht="47.65" customHeight="1" x14ac:dyDescent="0.25">
      <c r="A45" s="6"/>
      <c r="B45" s="57">
        <v>10</v>
      </c>
      <c r="C45" s="124" t="s">
        <v>69</v>
      </c>
      <c r="D45" s="124"/>
      <c r="E45" s="124"/>
      <c r="F45" s="124"/>
      <c r="G45" s="80"/>
    </row>
    <row r="46" spans="1:11" s="64" customFormat="1" ht="77.650000000000006" customHeight="1" x14ac:dyDescent="0.25">
      <c r="A46" s="6"/>
      <c r="B46" s="57">
        <v>11</v>
      </c>
      <c r="C46" s="124" t="s">
        <v>70</v>
      </c>
      <c r="D46" s="124"/>
      <c r="E46" s="124"/>
      <c r="F46" s="124"/>
      <c r="G46" s="80"/>
    </row>
    <row r="47" spans="1:11" s="64" customFormat="1" ht="40.15" customHeight="1" x14ac:dyDescent="0.25">
      <c r="A47" s="6"/>
      <c r="B47" s="57">
        <v>12</v>
      </c>
      <c r="C47" s="124" t="s">
        <v>71</v>
      </c>
      <c r="D47" s="124"/>
      <c r="E47" s="124"/>
      <c r="F47" s="124"/>
      <c r="G47" s="80"/>
    </row>
    <row r="48" spans="1:11" s="64" customFormat="1" ht="40.15" customHeight="1" x14ac:dyDescent="0.25">
      <c r="A48" s="6"/>
      <c r="B48" s="57">
        <v>13</v>
      </c>
      <c r="C48" s="124" t="s">
        <v>72</v>
      </c>
      <c r="D48" s="124"/>
      <c r="E48" s="124"/>
      <c r="F48" s="124"/>
      <c r="G48" s="80"/>
    </row>
    <row r="49" spans="1:7" s="64" customFormat="1" ht="47.65" customHeight="1" x14ac:dyDescent="0.25">
      <c r="A49" s="6"/>
      <c r="B49" s="57">
        <v>14</v>
      </c>
      <c r="C49" s="124" t="s">
        <v>73</v>
      </c>
      <c r="D49" s="124"/>
      <c r="E49" s="124"/>
      <c r="F49" s="124"/>
      <c r="G49" s="80"/>
    </row>
    <row r="50" spans="1:7" s="64" customFormat="1" ht="91.15" customHeight="1" x14ac:dyDescent="0.25">
      <c r="A50" s="6"/>
      <c r="B50" s="57">
        <v>15</v>
      </c>
      <c r="C50" s="124" t="s">
        <v>74</v>
      </c>
      <c r="D50" s="124"/>
      <c r="E50" s="124"/>
      <c r="F50" s="124"/>
      <c r="G50" s="80"/>
    </row>
    <row r="51" spans="1:7" s="64" customFormat="1" ht="149.65" customHeight="1" x14ac:dyDescent="0.25">
      <c r="A51" s="6"/>
      <c r="B51" s="57">
        <v>16</v>
      </c>
      <c r="C51" s="124" t="s">
        <v>75</v>
      </c>
      <c r="D51" s="124"/>
      <c r="E51" s="124"/>
      <c r="F51" s="124"/>
      <c r="G51" s="80"/>
    </row>
    <row r="52" spans="1:7" x14ac:dyDescent="0.3"/>
    <row r="53" spans="1:7" x14ac:dyDescent="0.3">
      <c r="B53" s="119" t="s">
        <v>76</v>
      </c>
      <c r="C53" s="120"/>
      <c r="D53" s="120"/>
      <c r="E53" s="120"/>
      <c r="F53" s="121"/>
    </row>
    <row r="54" spans="1:7" ht="14.5" thickBot="1" x14ac:dyDescent="0.35"/>
    <row r="55" spans="1:7" ht="14.5" thickBot="1" x14ac:dyDescent="0.35">
      <c r="B55" s="84" t="s">
        <v>21</v>
      </c>
      <c r="C55" s="85" t="s">
        <v>77</v>
      </c>
      <c r="D55" s="85" t="s">
        <v>78</v>
      </c>
    </row>
    <row r="56" spans="1:7" ht="50.5" thickBot="1" x14ac:dyDescent="0.35">
      <c r="B56" s="86">
        <v>1</v>
      </c>
      <c r="C56" s="87" t="s">
        <v>79</v>
      </c>
      <c r="D56" s="87" t="s">
        <v>80</v>
      </c>
    </row>
    <row r="57" spans="1:7" ht="63" thickBot="1" x14ac:dyDescent="0.35">
      <c r="B57" s="86">
        <v>2</v>
      </c>
      <c r="C57" s="87" t="s">
        <v>81</v>
      </c>
      <c r="D57" s="87" t="s">
        <v>82</v>
      </c>
    </row>
    <row r="58" spans="1:7" ht="88" thickBot="1" x14ac:dyDescent="0.35">
      <c r="B58" s="86">
        <v>3</v>
      </c>
      <c r="C58" s="87" t="s">
        <v>83</v>
      </c>
      <c r="D58" s="87" t="s">
        <v>84</v>
      </c>
    </row>
    <row r="59" spans="1:7" ht="125.5" thickBot="1" x14ac:dyDescent="0.35">
      <c r="B59" s="86">
        <v>4</v>
      </c>
      <c r="C59" s="87" t="s">
        <v>85</v>
      </c>
      <c r="D59" s="87" t="s">
        <v>86</v>
      </c>
    </row>
    <row r="60" spans="1:7" ht="38" thickBot="1" x14ac:dyDescent="0.35">
      <c r="B60" s="86">
        <v>5</v>
      </c>
      <c r="C60" s="87" t="s">
        <v>87</v>
      </c>
      <c r="D60" s="87" t="s">
        <v>88</v>
      </c>
    </row>
    <row r="61" spans="1:7" x14ac:dyDescent="0.3"/>
    <row r="62" spans="1:7" ht="38" x14ac:dyDescent="0.3">
      <c r="C62" s="88"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8" t="s">
        <v>3</v>
      </c>
      <c r="C3" s="141"/>
      <c r="D3" s="138" t="str">
        <f>'Cover sheet'!C5</f>
        <v>DCWW</v>
      </c>
      <c r="E3" s="139"/>
      <c r="F3" s="140"/>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8" t="s">
        <v>5</v>
      </c>
      <c r="C4" s="141"/>
      <c r="D4" s="138" t="str">
        <f>'Cover sheet'!C6</f>
        <v>Hereford</v>
      </c>
      <c r="E4" s="139"/>
      <c r="F4" s="140"/>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20" t="s">
        <v>21</v>
      </c>
      <c r="C6" s="20" t="s">
        <v>93</v>
      </c>
      <c r="D6" s="21" t="s">
        <v>23</v>
      </c>
      <c r="E6" s="21" t="s">
        <v>24</v>
      </c>
      <c r="F6" s="89" t="s">
        <v>25</v>
      </c>
      <c r="G6" s="26"/>
      <c r="H6" s="106"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2">
        <v>1</v>
      </c>
      <c r="C7" s="90" t="s">
        <v>175</v>
      </c>
      <c r="D7" s="35" t="s">
        <v>176</v>
      </c>
      <c r="E7" s="35" t="s">
        <v>46</v>
      </c>
      <c r="F7" s="35">
        <v>2</v>
      </c>
      <c r="G7" s="36"/>
      <c r="H7" s="107">
        <v>45.914000000000001</v>
      </c>
      <c r="I7" s="107">
        <v>45.914000000000001</v>
      </c>
      <c r="J7" s="107">
        <v>45.914000000000001</v>
      </c>
      <c r="K7" s="107">
        <v>45.914000000000001</v>
      </c>
      <c r="L7" s="107">
        <v>45.914000000000001</v>
      </c>
      <c r="M7" s="107">
        <v>45.914000000000001</v>
      </c>
      <c r="N7" s="107">
        <v>45.914000000000001</v>
      </c>
      <c r="O7" s="107">
        <v>45.914000000000001</v>
      </c>
      <c r="P7" s="107">
        <v>45.914000000000001</v>
      </c>
      <c r="Q7" s="107">
        <v>45.914000000000001</v>
      </c>
      <c r="R7" s="107">
        <v>45.914000000000001</v>
      </c>
      <c r="S7" s="107">
        <v>45.914000000000001</v>
      </c>
      <c r="T7" s="107">
        <v>45.914000000000001</v>
      </c>
      <c r="U7" s="107">
        <v>45.914000000000001</v>
      </c>
      <c r="V7" s="107">
        <v>45.914000000000001</v>
      </c>
      <c r="W7" s="107">
        <v>45.914000000000001</v>
      </c>
      <c r="X7" s="107">
        <v>45.914000000000001</v>
      </c>
      <c r="Y7" s="107">
        <v>45.914000000000001</v>
      </c>
      <c r="Z7" s="107">
        <v>45.914000000000001</v>
      </c>
      <c r="AA7" s="107">
        <v>45.914000000000001</v>
      </c>
      <c r="AB7" s="107">
        <v>45.914000000000001</v>
      </c>
      <c r="AC7" s="107">
        <v>45.914000000000001</v>
      </c>
      <c r="AD7" s="107">
        <v>45.914000000000001</v>
      </c>
      <c r="AE7" s="107">
        <v>45.914000000000001</v>
      </c>
      <c r="AF7" s="107">
        <v>45.914000000000001</v>
      </c>
      <c r="AG7" s="107">
        <v>45.914000000000001</v>
      </c>
      <c r="AH7" s="107">
        <v>45.914000000000001</v>
      </c>
      <c r="AI7" s="107">
        <v>45.914000000000001</v>
      </c>
      <c r="AJ7" s="107">
        <v>45.914000000000001</v>
      </c>
      <c r="AK7" s="107">
        <v>45.914000000000001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3">
        <f>B7+1</f>
        <v>2</v>
      </c>
      <c r="C8" s="91" t="s">
        <v>177</v>
      </c>
      <c r="D8" s="40" t="s">
        <v>178</v>
      </c>
      <c r="E8" s="41" t="s">
        <v>46</v>
      </c>
      <c r="F8" s="41">
        <v>2</v>
      </c>
      <c r="G8" s="36"/>
      <c r="H8" s="107">
        <v>0</v>
      </c>
      <c r="I8" s="107">
        <v>0</v>
      </c>
      <c r="J8" s="107">
        <v>0</v>
      </c>
      <c r="K8" s="107">
        <v>0</v>
      </c>
      <c r="L8" s="107">
        <v>0</v>
      </c>
      <c r="M8" s="107">
        <v>0</v>
      </c>
      <c r="N8" s="107">
        <v>0</v>
      </c>
      <c r="O8" s="107">
        <v>0</v>
      </c>
      <c r="P8" s="107">
        <v>0</v>
      </c>
      <c r="Q8" s="107">
        <v>0</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107">
        <v>0</v>
      </c>
      <c r="AK8" s="107">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3">
        <f t="shared" ref="B9:B12" si="0">B8+1</f>
        <v>3</v>
      </c>
      <c r="C9" s="91" t="s">
        <v>179</v>
      </c>
      <c r="D9" s="40" t="s">
        <v>180</v>
      </c>
      <c r="E9" s="41" t="s">
        <v>46</v>
      </c>
      <c r="F9" s="41">
        <v>2</v>
      </c>
      <c r="G9" s="36"/>
      <c r="H9" s="107">
        <v>0</v>
      </c>
      <c r="I9" s="107">
        <v>0</v>
      </c>
      <c r="J9" s="107">
        <v>0</v>
      </c>
      <c r="K9" s="107">
        <v>0</v>
      </c>
      <c r="L9" s="107">
        <v>0</v>
      </c>
      <c r="M9" s="107">
        <v>0</v>
      </c>
      <c r="N9" s="107">
        <v>0</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107">
        <v>0</v>
      </c>
      <c r="AK9" s="107">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3">
        <f t="shared" si="0"/>
        <v>4</v>
      </c>
      <c r="C10" s="91" t="s">
        <v>181</v>
      </c>
      <c r="D10" s="40" t="s">
        <v>182</v>
      </c>
      <c r="E10" s="41" t="s">
        <v>46</v>
      </c>
      <c r="F10" s="41">
        <v>2</v>
      </c>
      <c r="G10" s="36"/>
      <c r="H10" s="107">
        <v>0</v>
      </c>
      <c r="I10" s="107">
        <v>0</v>
      </c>
      <c r="J10" s="107">
        <v>0</v>
      </c>
      <c r="K10" s="107">
        <v>0</v>
      </c>
      <c r="L10" s="107">
        <v>0</v>
      </c>
      <c r="M10" s="107">
        <v>0</v>
      </c>
      <c r="N10" s="107">
        <v>0</v>
      </c>
      <c r="O10" s="107">
        <v>0</v>
      </c>
      <c r="P10" s="107">
        <v>0</v>
      </c>
      <c r="Q10" s="107">
        <v>0</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107">
        <v>0</v>
      </c>
      <c r="AK10" s="107">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3">
        <f t="shared" si="0"/>
        <v>5</v>
      </c>
      <c r="C11" s="91" t="s">
        <v>183</v>
      </c>
      <c r="D11" s="40" t="s">
        <v>184</v>
      </c>
      <c r="E11" s="41" t="s">
        <v>46</v>
      </c>
      <c r="F11" s="41">
        <v>2</v>
      </c>
      <c r="G11" s="36"/>
      <c r="H11" s="107">
        <v>1.2861425574715322</v>
      </c>
      <c r="I11" s="107">
        <v>1.8087617914061858</v>
      </c>
      <c r="J11" s="107">
        <v>1.4871569463699781</v>
      </c>
      <c r="K11" s="107">
        <v>1.4871569463699781</v>
      </c>
      <c r="L11" s="107">
        <v>1.4871569463699781</v>
      </c>
      <c r="M11" s="107">
        <v>1.4871569463699781</v>
      </c>
      <c r="N11" s="107">
        <v>1.4871569463699781</v>
      </c>
      <c r="O11" s="107">
        <v>1.4871569463699781</v>
      </c>
      <c r="P11" s="107">
        <v>1.4871569463699781</v>
      </c>
      <c r="Q11" s="107">
        <v>1.4871569463699781</v>
      </c>
      <c r="R11" s="107">
        <v>1.4871569463699781</v>
      </c>
      <c r="S11" s="107">
        <v>1.4871569463699781</v>
      </c>
      <c r="T11" s="107">
        <v>1.4871569463699781</v>
      </c>
      <c r="U11" s="107">
        <v>1.4871569463699781</v>
      </c>
      <c r="V11" s="107">
        <v>1.4871569463699781</v>
      </c>
      <c r="W11" s="107">
        <v>1.4871569463699781</v>
      </c>
      <c r="X11" s="107">
        <v>1.4871569463699781</v>
      </c>
      <c r="Y11" s="107">
        <v>1.4871569463699781</v>
      </c>
      <c r="Z11" s="107">
        <v>1.4871569463699781</v>
      </c>
      <c r="AA11" s="107">
        <v>1.4871569463699781</v>
      </c>
      <c r="AB11" s="107">
        <v>1.4871569463699781</v>
      </c>
      <c r="AC11" s="107">
        <v>1.4871569463699781</v>
      </c>
      <c r="AD11" s="107">
        <v>1.4871569463699781</v>
      </c>
      <c r="AE11" s="107">
        <v>1.4871569463699781</v>
      </c>
      <c r="AF11" s="107">
        <v>1.4871569463699781</v>
      </c>
      <c r="AG11" s="107">
        <v>1.4871569463699781</v>
      </c>
      <c r="AH11" s="107">
        <v>1.4871569463699781</v>
      </c>
      <c r="AI11" s="107">
        <v>1.4871569463699781</v>
      </c>
      <c r="AJ11" s="107">
        <v>1.4871569463699781</v>
      </c>
      <c r="AK11" s="107">
        <v>1.4871569463699781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3">
        <f t="shared" si="0"/>
        <v>6</v>
      </c>
      <c r="C12" s="91" t="s">
        <v>185</v>
      </c>
      <c r="D12" s="40" t="s">
        <v>186</v>
      </c>
      <c r="E12" s="41" t="s">
        <v>46</v>
      </c>
      <c r="F12" s="41">
        <v>2</v>
      </c>
      <c r="G12" s="36"/>
      <c r="H12" s="107">
        <v>0.21479949745061921</v>
      </c>
      <c r="I12" s="107">
        <v>0.37224529385100324</v>
      </c>
      <c r="J12" s="107">
        <v>0.35336170280047646</v>
      </c>
      <c r="K12" s="107">
        <v>0.35336170280047646</v>
      </c>
      <c r="L12" s="107">
        <v>0.35336170280047646</v>
      </c>
      <c r="M12" s="107">
        <v>0.35336170280047646</v>
      </c>
      <c r="N12" s="107">
        <v>0.35336170280047646</v>
      </c>
      <c r="O12" s="107">
        <v>0.35336170280047646</v>
      </c>
      <c r="P12" s="107">
        <v>0.35336170280047646</v>
      </c>
      <c r="Q12" s="107">
        <v>0.35336170280047646</v>
      </c>
      <c r="R12" s="107">
        <v>0.35336170280047646</v>
      </c>
      <c r="S12" s="107">
        <v>0.35336170280047646</v>
      </c>
      <c r="T12" s="107">
        <v>0.35336170280047646</v>
      </c>
      <c r="U12" s="107">
        <v>0.35336170280047646</v>
      </c>
      <c r="V12" s="107">
        <v>0.35336170280047646</v>
      </c>
      <c r="W12" s="107">
        <v>0.35336170280047646</v>
      </c>
      <c r="X12" s="107">
        <v>0.35336170280047646</v>
      </c>
      <c r="Y12" s="107">
        <v>0.35336170280047646</v>
      </c>
      <c r="Z12" s="107">
        <v>0.35336170280047646</v>
      </c>
      <c r="AA12" s="107">
        <v>0.35336170280047646</v>
      </c>
      <c r="AB12" s="107">
        <v>0.35336170280047646</v>
      </c>
      <c r="AC12" s="107">
        <v>0.35336170280047646</v>
      </c>
      <c r="AD12" s="107">
        <v>0.35336170280047646</v>
      </c>
      <c r="AE12" s="107">
        <v>0.35336170280047646</v>
      </c>
      <c r="AF12" s="107">
        <v>0.35336170280047646</v>
      </c>
      <c r="AG12" s="107">
        <v>0.35336170280047646</v>
      </c>
      <c r="AH12" s="107">
        <v>0.35336170280047646</v>
      </c>
      <c r="AI12" s="107">
        <v>0.35336170280047646</v>
      </c>
      <c r="AJ12" s="107">
        <v>0.35336170280047646</v>
      </c>
      <c r="AK12" s="107">
        <v>0.35336170280047646</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2" t="s">
        <v>187</v>
      </c>
      <c r="C24" s="133"/>
      <c r="D24" s="133"/>
      <c r="E24" s="133"/>
      <c r="F24" s="133"/>
      <c r="G24" s="133"/>
      <c r="H24" s="133"/>
      <c r="I24" s="134"/>
    </row>
    <row r="25" spans="2:9" x14ac:dyDescent="0.3"/>
    <row r="26" spans="2:9" s="6" customFormat="1" ht="13.5" x14ac:dyDescent="0.25">
      <c r="B26" s="56" t="s">
        <v>21</v>
      </c>
      <c r="C26" s="135" t="s">
        <v>59</v>
      </c>
      <c r="D26" s="135"/>
      <c r="E26" s="135"/>
      <c r="F26" s="135"/>
      <c r="G26" s="135"/>
      <c r="H26" s="135"/>
      <c r="I26" s="135"/>
    </row>
    <row r="27" spans="2:9" s="6" customFormat="1" ht="76.150000000000006" customHeight="1" x14ac:dyDescent="0.25">
      <c r="B27" s="57">
        <v>1</v>
      </c>
      <c r="C27" s="136" t="s">
        <v>188</v>
      </c>
      <c r="D27" s="137"/>
      <c r="E27" s="137"/>
      <c r="F27" s="137"/>
      <c r="G27" s="137"/>
      <c r="H27" s="137"/>
      <c r="I27" s="137"/>
    </row>
    <row r="28" spans="2:9" s="6" customFormat="1" ht="55.9" customHeight="1" x14ac:dyDescent="0.25">
      <c r="B28" s="57">
        <f>B27+1</f>
        <v>2</v>
      </c>
      <c r="C28" s="136" t="s">
        <v>189</v>
      </c>
      <c r="D28" s="137"/>
      <c r="E28" s="137"/>
      <c r="F28" s="137"/>
      <c r="G28" s="137"/>
      <c r="H28" s="137"/>
      <c r="I28" s="137"/>
    </row>
    <row r="29" spans="2:9" s="6" customFormat="1" ht="58.15" customHeight="1" x14ac:dyDescent="0.25">
      <c r="B29" s="57">
        <f t="shared" ref="B29:B32" si="1">B28+1</f>
        <v>3</v>
      </c>
      <c r="C29" s="136" t="s">
        <v>190</v>
      </c>
      <c r="D29" s="137"/>
      <c r="E29" s="137"/>
      <c r="F29" s="137"/>
      <c r="G29" s="137"/>
      <c r="H29" s="137"/>
      <c r="I29" s="137"/>
    </row>
    <row r="30" spans="2:9" s="6" customFormat="1" ht="41.65" customHeight="1" x14ac:dyDescent="0.25">
      <c r="B30" s="57">
        <f t="shared" si="1"/>
        <v>4</v>
      </c>
      <c r="C30" s="136" t="s">
        <v>191</v>
      </c>
      <c r="D30" s="137"/>
      <c r="E30" s="137"/>
      <c r="F30" s="137"/>
      <c r="G30" s="137"/>
      <c r="H30" s="137"/>
      <c r="I30" s="137"/>
    </row>
    <row r="31" spans="2:9" s="6" customFormat="1" ht="94.9" customHeight="1" x14ac:dyDescent="0.25">
      <c r="B31" s="57">
        <f t="shared" si="1"/>
        <v>5</v>
      </c>
      <c r="C31" s="136" t="s">
        <v>192</v>
      </c>
      <c r="D31" s="137"/>
      <c r="E31" s="137"/>
      <c r="F31" s="137"/>
      <c r="G31" s="137"/>
      <c r="H31" s="137"/>
      <c r="I31" s="137"/>
    </row>
    <row r="32" spans="2:9" s="6" customFormat="1" ht="82.5" customHeight="1" x14ac:dyDescent="0.25">
      <c r="B32" s="57">
        <f t="shared" si="1"/>
        <v>6</v>
      </c>
      <c r="C32" s="136" t="s">
        <v>193</v>
      </c>
      <c r="D32" s="137"/>
      <c r="E32" s="137"/>
      <c r="F32" s="137"/>
      <c r="G32" s="137"/>
      <c r="H32" s="137"/>
      <c r="I32" s="137"/>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3" t="s">
        <v>194</v>
      </c>
      <c r="C1" s="143"/>
      <c r="D1" s="143"/>
      <c r="E1" s="143"/>
      <c r="F1" s="143"/>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8" t="s">
        <v>3</v>
      </c>
      <c r="C3" s="141"/>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4" t="s">
        <v>5</v>
      </c>
      <c r="C4" s="145"/>
      <c r="D4" s="138" t="str">
        <f>'Cover sheet'!C6</f>
        <v>Hereford</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4.5" thickBot="1" x14ac:dyDescent="0.35">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4">
        <v>2</v>
      </c>
      <c r="G7" s="43"/>
      <c r="H7" s="105">
        <v>9.0390337842179065</v>
      </c>
      <c r="I7" s="105">
        <v>9.5326787826019341</v>
      </c>
      <c r="J7" s="105">
        <v>9.9975027321635714</v>
      </c>
      <c r="K7" s="105">
        <v>10.15863631440142</v>
      </c>
      <c r="L7" s="105">
        <v>10.164156873362147</v>
      </c>
      <c r="M7" s="105">
        <v>10.15456283928221</v>
      </c>
      <c r="N7" s="105">
        <v>10.145323710143497</v>
      </c>
      <c r="O7" s="105">
        <v>10.136160421363771</v>
      </c>
      <c r="P7" s="105">
        <v>10.127025902208624</v>
      </c>
      <c r="Q7" s="105">
        <v>10.117952617214371</v>
      </c>
      <c r="R7" s="105">
        <v>10.108934444388444</v>
      </c>
      <c r="S7" s="105">
        <v>10.099955228103374</v>
      </c>
      <c r="T7" s="105">
        <v>10.091020605119155</v>
      </c>
      <c r="U7" s="105">
        <v>10.082126753873712</v>
      </c>
      <c r="V7" s="105">
        <v>10.073266983047731</v>
      </c>
      <c r="W7" s="105">
        <v>10.064438917581448</v>
      </c>
      <c r="X7" s="105">
        <v>10.056386088899497</v>
      </c>
      <c r="Y7" s="105">
        <v>10.048357781271287</v>
      </c>
      <c r="Z7" s="105">
        <v>10.040349140967429</v>
      </c>
      <c r="AA7" s="105">
        <v>10.032360430797949</v>
      </c>
      <c r="AB7" s="105">
        <v>10.024387891496509</v>
      </c>
      <c r="AC7" s="105">
        <v>10.016408150955973</v>
      </c>
      <c r="AD7" s="105">
        <v>10.008443209614088</v>
      </c>
      <c r="AE7" s="105">
        <v>10.000490005390459</v>
      </c>
      <c r="AF7" s="105">
        <v>9.9925494052406805</v>
      </c>
      <c r="AG7" s="105">
        <v>9.9846203363895363</v>
      </c>
      <c r="AH7" s="105">
        <v>9.977610278341059</v>
      </c>
      <c r="AI7" s="105">
        <v>9.9706109335534823</v>
      </c>
      <c r="AJ7" s="105">
        <v>9.9636223008981304</v>
      </c>
      <c r="AK7" s="105">
        <v>9.9566424720207909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7" t="s">
        <v>197</v>
      </c>
      <c r="D8" s="30" t="s">
        <v>198</v>
      </c>
      <c r="E8" s="30" t="s">
        <v>46</v>
      </c>
      <c r="F8" s="30">
        <v>2</v>
      </c>
      <c r="G8" s="43"/>
      <c r="H8" s="105">
        <v>0.25790366189893427</v>
      </c>
      <c r="I8" s="105">
        <v>0.25420004032015348</v>
      </c>
      <c r="J8" s="105">
        <v>0.18222664004496181</v>
      </c>
      <c r="K8" s="105">
        <v>0.1790718415459889</v>
      </c>
      <c r="L8" s="105">
        <v>0.17583042824282502</v>
      </c>
      <c r="M8" s="105">
        <v>0.17252717565616907</v>
      </c>
      <c r="N8" s="105">
        <v>0.16918163097008823</v>
      </c>
      <c r="O8" s="105">
        <v>0.16581010309963595</v>
      </c>
      <c r="P8" s="105">
        <v>0.1624259702656915</v>
      </c>
      <c r="Q8" s="105">
        <v>0.15904112027010175</v>
      </c>
      <c r="R8" s="105">
        <v>0.15566533162049651</v>
      </c>
      <c r="S8" s="105">
        <v>0.15230680724005335</v>
      </c>
      <c r="T8" s="105">
        <v>0.14897265077394017</v>
      </c>
      <c r="U8" s="105">
        <v>0.14566881324908013</v>
      </c>
      <c r="V8" s="105">
        <v>0.14240030451787339</v>
      </c>
      <c r="W8" s="105">
        <v>0.13917137608889721</v>
      </c>
      <c r="X8" s="105">
        <v>0.13598557372651895</v>
      </c>
      <c r="Y8" s="105">
        <v>0.13284589189508109</v>
      </c>
      <c r="Z8" s="105">
        <v>0.12975478539953378</v>
      </c>
      <c r="AA8" s="105">
        <v>0.12671429879025245</v>
      </c>
      <c r="AB8" s="105">
        <v>0.12372606318091987</v>
      </c>
      <c r="AC8" s="105">
        <v>0.12079125402833307</v>
      </c>
      <c r="AD8" s="105">
        <v>0.11791103128684771</v>
      </c>
      <c r="AE8" s="105">
        <v>0.11508613805104553</v>
      </c>
      <c r="AF8" s="105">
        <v>0.11231711353134341</v>
      </c>
      <c r="AG8" s="105">
        <v>0.10960428611834439</v>
      </c>
      <c r="AH8" s="105">
        <v>0.10694781076514991</v>
      </c>
      <c r="AI8" s="105">
        <v>0.10434769118739042</v>
      </c>
      <c r="AJ8" s="105">
        <v>0.10180379944561063</v>
      </c>
      <c r="AK8" s="105">
        <v>9.9315880235121848E-2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7" t="s">
        <v>199</v>
      </c>
      <c r="D9" s="30" t="s">
        <v>200</v>
      </c>
      <c r="E9" s="30" t="s">
        <v>46</v>
      </c>
      <c r="F9" s="30">
        <v>2</v>
      </c>
      <c r="G9" s="43"/>
      <c r="H9" s="105">
        <v>9.4560558677561612</v>
      </c>
      <c r="I9" s="105">
        <v>9.5851875628252365</v>
      </c>
      <c r="J9" s="105">
        <v>7.7615378764456739</v>
      </c>
      <c r="K9" s="105">
        <v>7.9670080120325686</v>
      </c>
      <c r="L9" s="105">
        <v>8.167854856644988</v>
      </c>
      <c r="M9" s="105">
        <v>8.3673254497445679</v>
      </c>
      <c r="N9" s="105">
        <v>8.567911354191919</v>
      </c>
      <c r="O9" s="105">
        <v>8.7636335000268293</v>
      </c>
      <c r="P9" s="105">
        <v>8.9756402709678671</v>
      </c>
      <c r="Q9" s="105">
        <v>9.1804658242219954</v>
      </c>
      <c r="R9" s="105">
        <v>9.3762934438224779</v>
      </c>
      <c r="S9" s="105">
        <v>9.5644129263734801</v>
      </c>
      <c r="T9" s="105">
        <v>9.7455641603103338</v>
      </c>
      <c r="U9" s="105">
        <v>9.9192612569227112</v>
      </c>
      <c r="V9" s="105">
        <v>10.086497561253031</v>
      </c>
      <c r="W9" s="105">
        <v>10.247803748831693</v>
      </c>
      <c r="X9" s="105">
        <v>10.405780064876724</v>
      </c>
      <c r="Y9" s="105">
        <v>10.560024593703934</v>
      </c>
      <c r="Z9" s="105">
        <v>10.711813372384022</v>
      </c>
      <c r="AA9" s="105">
        <v>10.860261202963869</v>
      </c>
      <c r="AB9" s="105">
        <v>11.006344490429411</v>
      </c>
      <c r="AC9" s="105">
        <v>11.16140321853436</v>
      </c>
      <c r="AD9" s="105">
        <v>11.313882194081769</v>
      </c>
      <c r="AE9" s="105">
        <v>11.464623098464621</v>
      </c>
      <c r="AF9" s="105">
        <v>11.612732189716084</v>
      </c>
      <c r="AG9" s="105">
        <v>11.758274654765914</v>
      </c>
      <c r="AH9" s="105">
        <v>11.901241604497431</v>
      </c>
      <c r="AI9" s="105">
        <v>12.040899999471151</v>
      </c>
      <c r="AJ9" s="105">
        <v>12.177363004746516</v>
      </c>
      <c r="AK9" s="105">
        <v>12.31140696060206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7" t="s">
        <v>201</v>
      </c>
      <c r="D10" s="30" t="s">
        <v>202</v>
      </c>
      <c r="E10" s="30" t="s">
        <v>46</v>
      </c>
      <c r="F10" s="30">
        <v>2</v>
      </c>
      <c r="G10" s="43"/>
      <c r="H10" s="105">
        <v>11.17098908071862</v>
      </c>
      <c r="I10" s="105">
        <v>11.862068120606594</v>
      </c>
      <c r="J10" s="105">
        <v>9.4646732254178172</v>
      </c>
      <c r="K10" s="105">
        <v>9.2139947715075721</v>
      </c>
      <c r="L10" s="105">
        <v>8.9701986252014265</v>
      </c>
      <c r="M10" s="105">
        <v>8.7331030999525474</v>
      </c>
      <c r="N10" s="105">
        <v>8.5025943525596404</v>
      </c>
      <c r="O10" s="105">
        <v>8.2779657298967848</v>
      </c>
      <c r="P10" s="105">
        <v>8.0683798581034427</v>
      </c>
      <c r="Q10" s="105">
        <v>7.8638019995561086</v>
      </c>
      <c r="R10" s="105">
        <v>7.6646914256338379</v>
      </c>
      <c r="S10" s="105">
        <v>7.4763034481218122</v>
      </c>
      <c r="T10" s="105">
        <v>7.2922525829735561</v>
      </c>
      <c r="U10" s="105">
        <v>7.1124651482363443</v>
      </c>
      <c r="V10" s="105">
        <v>6.9379171992698341</v>
      </c>
      <c r="W10" s="105">
        <v>6.767871440315866</v>
      </c>
      <c r="X10" s="105">
        <v>6.6030546809124333</v>
      </c>
      <c r="Y10" s="105">
        <v>6.4421601582212586</v>
      </c>
      <c r="Z10" s="105">
        <v>6.2858162077816493</v>
      </c>
      <c r="AA10" s="105">
        <v>6.1332658316724844</v>
      </c>
      <c r="AB10" s="105">
        <v>5.9849485136661587</v>
      </c>
      <c r="AC10" s="105">
        <v>5.8459158736434222</v>
      </c>
      <c r="AD10" s="105">
        <v>5.7101738030736628</v>
      </c>
      <c r="AE10" s="105">
        <v>5.5781224994343388</v>
      </c>
      <c r="AF10" s="105">
        <v>5.4491424434858988</v>
      </c>
      <c r="AG10" s="105">
        <v>5.3231538531824922</v>
      </c>
      <c r="AH10" s="105">
        <v>5.2006023033986724</v>
      </c>
      <c r="AI10" s="105">
        <v>5.0810033264388608</v>
      </c>
      <c r="AJ10" s="105">
        <v>4.9639552101555271</v>
      </c>
      <c r="AK10" s="105">
        <v>4.8495643189582029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7" t="s">
        <v>203</v>
      </c>
      <c r="D11" s="30" t="s">
        <v>204</v>
      </c>
      <c r="E11" s="30" t="s">
        <v>205</v>
      </c>
      <c r="F11" s="30">
        <v>1</v>
      </c>
      <c r="G11" s="43"/>
      <c r="H11" s="105">
        <v>141.1955420074508</v>
      </c>
      <c r="I11" s="105">
        <v>137.44445406066453</v>
      </c>
      <c r="J11" s="105">
        <v>116.61197189701737</v>
      </c>
      <c r="K11" s="105">
        <v>116.66331909316187</v>
      </c>
      <c r="L11" s="105">
        <v>116.69729647604605</v>
      </c>
      <c r="M11" s="105">
        <v>116.70057612463317</v>
      </c>
      <c r="N11" s="105">
        <v>116.73153220769068</v>
      </c>
      <c r="O11" s="105">
        <v>116.77393658648143</v>
      </c>
      <c r="P11" s="105">
        <v>117.11693808867139</v>
      </c>
      <c r="Q11" s="105">
        <v>117.47749488724475</v>
      </c>
      <c r="R11" s="105">
        <v>117.80630261849205</v>
      </c>
      <c r="S11" s="105">
        <v>118.11049160768538</v>
      </c>
      <c r="T11" s="105">
        <v>118.43807992503089</v>
      </c>
      <c r="U11" s="105">
        <v>118.75435791482067</v>
      </c>
      <c r="V11" s="105">
        <v>119.04465355230771</v>
      </c>
      <c r="W11" s="105">
        <v>119.31855830727126</v>
      </c>
      <c r="X11" s="105">
        <v>119.6011418523358</v>
      </c>
      <c r="Y11" s="105">
        <v>119.88536570867787</v>
      </c>
      <c r="Z11" s="105">
        <v>120.17882722295009</v>
      </c>
      <c r="AA11" s="105">
        <v>120.47326602001051</v>
      </c>
      <c r="AB11" s="105">
        <v>120.77359394596944</v>
      </c>
      <c r="AC11" s="105">
        <v>121.20012901312876</v>
      </c>
      <c r="AD11" s="105">
        <v>121.62628542274821</v>
      </c>
      <c r="AE11" s="105">
        <v>122.06020249332103</v>
      </c>
      <c r="AF11" s="105">
        <v>122.48972315679205</v>
      </c>
      <c r="AG11" s="105">
        <v>122.91406670789765</v>
      </c>
      <c r="AH11" s="105">
        <v>123.34720068122607</v>
      </c>
      <c r="AI11" s="105">
        <v>123.74373942411549</v>
      </c>
      <c r="AJ11" s="105">
        <v>124.14357312983171</v>
      </c>
      <c r="AK11" s="105">
        <v>124.53895894029277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7" t="s">
        <v>206</v>
      </c>
      <c r="D12" s="30" t="s">
        <v>207</v>
      </c>
      <c r="E12" s="30" t="s">
        <v>205</v>
      </c>
      <c r="F12" s="30">
        <v>1</v>
      </c>
      <c r="G12" s="43"/>
      <c r="H12" s="111">
        <v>174.20004665050541</v>
      </c>
      <c r="I12" s="111">
        <v>184.28180150390847</v>
      </c>
      <c r="J12" s="111">
        <v>151.71611682010104</v>
      </c>
      <c r="K12" s="111">
        <v>151.01356203146423</v>
      </c>
      <c r="L12" s="111">
        <v>150.31330966532639</v>
      </c>
      <c r="M12" s="111">
        <v>149.60285748018433</v>
      </c>
      <c r="N12" s="111">
        <v>148.90988521587576</v>
      </c>
      <c r="O12" s="111">
        <v>148.22823466295623</v>
      </c>
      <c r="P12" s="111">
        <v>147.72865033772376</v>
      </c>
      <c r="Q12" s="111">
        <v>147.2415392029958</v>
      </c>
      <c r="R12" s="111">
        <v>146.75211353125897</v>
      </c>
      <c r="S12" s="111">
        <v>146.37213906169487</v>
      </c>
      <c r="T12" s="111">
        <v>146.00288199647173</v>
      </c>
      <c r="U12" s="111">
        <v>145.62793230979534</v>
      </c>
      <c r="V12" s="111">
        <v>145.25672980213372</v>
      </c>
      <c r="W12" s="111">
        <v>144.88387389177097</v>
      </c>
      <c r="X12" s="111">
        <v>144.53151079875173</v>
      </c>
      <c r="Y12" s="111">
        <v>144.17697118538717</v>
      </c>
      <c r="Z12" s="111">
        <v>143.83470283231583</v>
      </c>
      <c r="AA12" s="111">
        <v>143.49097011393644</v>
      </c>
      <c r="AB12" s="111">
        <v>143.15674842973763</v>
      </c>
      <c r="AC12" s="111">
        <v>142.95762602247615</v>
      </c>
      <c r="AD12" s="111">
        <v>142.75637390607145</v>
      </c>
      <c r="AE12" s="111">
        <v>142.56525327087192</v>
      </c>
      <c r="AF12" s="111">
        <v>142.36998284835397</v>
      </c>
      <c r="AG12" s="111">
        <v>142.17050132961555</v>
      </c>
      <c r="AH12" s="111">
        <v>141.98358482845245</v>
      </c>
      <c r="AI12" s="111">
        <v>141.78603712721682</v>
      </c>
      <c r="AJ12" s="111">
        <v>141.58305246949163</v>
      </c>
      <c r="AK12" s="111">
        <v>141.37306602690467</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7" t="s">
        <v>208</v>
      </c>
      <c r="D13" s="30" t="s">
        <v>209</v>
      </c>
      <c r="E13" s="30" t="s">
        <v>205</v>
      </c>
      <c r="F13" s="30">
        <v>1</v>
      </c>
      <c r="G13" s="43"/>
      <c r="H13" s="111">
        <v>157.33980285402802</v>
      </c>
      <c r="I13" s="111">
        <v>159.9254837944724</v>
      </c>
      <c r="J13" s="111">
        <v>133.59578920170134</v>
      </c>
      <c r="K13" s="111">
        <v>132.87196234266182</v>
      </c>
      <c r="L13" s="111">
        <v>132.16822547493499</v>
      </c>
      <c r="M13" s="111">
        <v>131.46658395285218</v>
      </c>
      <c r="N13" s="111">
        <v>130.81112289412076</v>
      </c>
      <c r="O13" s="111">
        <v>130.19395660071288</v>
      </c>
      <c r="P13" s="111">
        <v>129.85475647272276</v>
      </c>
      <c r="Q13" s="111">
        <v>129.5609133186673</v>
      </c>
      <c r="R13" s="111">
        <v>129.27505197250503</v>
      </c>
      <c r="S13" s="111">
        <v>129.04170080037412</v>
      </c>
      <c r="T13" s="111">
        <v>128.84986456566273</v>
      </c>
      <c r="U13" s="111">
        <v>128.669967586257</v>
      </c>
      <c r="V13" s="111">
        <v>128.49407416409741</v>
      </c>
      <c r="W13" s="111">
        <v>128.32482276489037</v>
      </c>
      <c r="X13" s="111">
        <v>128.18481297233095</v>
      </c>
      <c r="Y13" s="111">
        <v>128.06064890795133</v>
      </c>
      <c r="Z13" s="111">
        <v>127.96148505369754</v>
      </c>
      <c r="AA13" s="111">
        <v>127.87677066034381</v>
      </c>
      <c r="AB13" s="111">
        <v>127.81269926134317</v>
      </c>
      <c r="AC13" s="111">
        <v>127.89060389005684</v>
      </c>
      <c r="AD13" s="111">
        <v>127.98010006445533</v>
      </c>
      <c r="AE13" s="111">
        <v>128.09011864716021</v>
      </c>
      <c r="AF13" s="111">
        <v>128.2073796298217</v>
      </c>
      <c r="AG13" s="111">
        <v>128.33086074645158</v>
      </c>
      <c r="AH13" s="111">
        <v>128.47526845592944</v>
      </c>
      <c r="AI13" s="111">
        <v>128.59993963637874</v>
      </c>
      <c r="AJ13" s="111">
        <v>128.73560132899442</v>
      </c>
      <c r="AK13" s="111">
        <v>128.8756154032252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7" t="s">
        <v>210</v>
      </c>
      <c r="D14" s="30" t="s">
        <v>211</v>
      </c>
      <c r="E14" s="30" t="s">
        <v>46</v>
      </c>
      <c r="F14" s="30">
        <v>2</v>
      </c>
      <c r="G14" s="43"/>
      <c r="H14" s="105">
        <v>4.7137735468433544</v>
      </c>
      <c r="I14" s="105">
        <v>4.6194697819560524</v>
      </c>
      <c r="J14" s="105">
        <v>4.7907395665025048</v>
      </c>
      <c r="K14" s="105">
        <v>4.7907395665025048</v>
      </c>
      <c r="L14" s="105">
        <v>4.7907395665025048</v>
      </c>
      <c r="M14" s="105">
        <v>4.7907395665025039</v>
      </c>
      <c r="N14" s="105">
        <v>4.7907395665025039</v>
      </c>
      <c r="O14" s="105">
        <v>4.7907395665025039</v>
      </c>
      <c r="P14" s="105">
        <v>4.7907395665025039</v>
      </c>
      <c r="Q14" s="105">
        <v>4.7907395665025048</v>
      </c>
      <c r="R14" s="105">
        <v>4.7907395665025048</v>
      </c>
      <c r="S14" s="105">
        <v>4.7907395665025048</v>
      </c>
      <c r="T14" s="105">
        <v>4.7907395665025048</v>
      </c>
      <c r="U14" s="105">
        <v>4.7907395665025039</v>
      </c>
      <c r="V14" s="105">
        <v>4.7907395665025039</v>
      </c>
      <c r="W14" s="105">
        <v>4.7907395665025039</v>
      </c>
      <c r="X14" s="105">
        <v>4.7907395665025048</v>
      </c>
      <c r="Y14" s="105">
        <v>4.7907395665025048</v>
      </c>
      <c r="Z14" s="105">
        <v>4.7907395665025048</v>
      </c>
      <c r="AA14" s="105">
        <v>4.7907395665025048</v>
      </c>
      <c r="AB14" s="105">
        <v>4.7907395665025057</v>
      </c>
      <c r="AC14" s="105">
        <v>4.7907395665025065</v>
      </c>
      <c r="AD14" s="105">
        <v>4.7907395665025057</v>
      </c>
      <c r="AE14" s="105">
        <v>4.7907395665025057</v>
      </c>
      <c r="AF14" s="105">
        <v>4.7907395665025057</v>
      </c>
      <c r="AG14" s="105">
        <v>4.7907395665025057</v>
      </c>
      <c r="AH14" s="105">
        <v>4.7907395665025057</v>
      </c>
      <c r="AI14" s="105">
        <v>4.7907395665025057</v>
      </c>
      <c r="AJ14" s="105">
        <v>4.7907395665025057</v>
      </c>
      <c r="AK14" s="105">
        <v>4.7907395665025065</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7" t="s">
        <v>212</v>
      </c>
      <c r="D15" s="30" t="s">
        <v>213</v>
      </c>
      <c r="E15" s="30" t="s">
        <v>214</v>
      </c>
      <c r="F15" s="30">
        <v>2</v>
      </c>
      <c r="G15" s="43"/>
      <c r="H15" s="105">
        <v>75.003954792485786</v>
      </c>
      <c r="I15" s="105">
        <v>97.531314634992171</v>
      </c>
      <c r="J15" s="105">
        <v>78.367907568933276</v>
      </c>
      <c r="K15" s="105">
        <v>77.918444319756844</v>
      </c>
      <c r="L15" s="105">
        <v>77.4733316496405</v>
      </c>
      <c r="M15" s="105">
        <v>77.019005257013504</v>
      </c>
      <c r="N15" s="105">
        <v>76.534737874023534</v>
      </c>
      <c r="O15" s="105">
        <v>76.050320880423016</v>
      </c>
      <c r="P15" s="105">
        <v>75.572198498829195</v>
      </c>
      <c r="Q15" s="105">
        <v>75.108629396365799</v>
      </c>
      <c r="R15" s="105">
        <v>74.681262276515</v>
      </c>
      <c r="S15" s="105">
        <v>74.27632384331568</v>
      </c>
      <c r="T15" s="105">
        <v>73.882845511727552</v>
      </c>
      <c r="U15" s="105">
        <v>73.509524450156718</v>
      </c>
      <c r="V15" s="105">
        <v>73.163765026425509</v>
      </c>
      <c r="W15" s="105">
        <v>72.836609444935007</v>
      </c>
      <c r="X15" s="105">
        <v>72.519264210999395</v>
      </c>
      <c r="Y15" s="105">
        <v>72.204742518326185</v>
      </c>
      <c r="Z15" s="105">
        <v>71.892979275455303</v>
      </c>
      <c r="AA15" s="105">
        <v>71.583914636412018</v>
      </c>
      <c r="AB15" s="105">
        <v>71.277923891176897</v>
      </c>
      <c r="AC15" s="105">
        <v>70.975762164913633</v>
      </c>
      <c r="AD15" s="105">
        <v>70.676158330632006</v>
      </c>
      <c r="AE15" s="105">
        <v>70.379347822284458</v>
      </c>
      <c r="AF15" s="105">
        <v>70.08627875560002</v>
      </c>
      <c r="AG15" s="105">
        <v>69.797055013513855</v>
      </c>
      <c r="AH15" s="105">
        <v>69.514602883874488</v>
      </c>
      <c r="AI15" s="105">
        <v>69.247113874892264</v>
      </c>
      <c r="AJ15" s="105">
        <v>68.981708884933894</v>
      </c>
      <c r="AK15" s="105">
        <v>68.718367962022313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7" t="s">
        <v>215</v>
      </c>
      <c r="D16" s="30" t="s">
        <v>216</v>
      </c>
      <c r="E16" s="30" t="s">
        <v>217</v>
      </c>
      <c r="F16" s="30">
        <v>2</v>
      </c>
      <c r="G16" s="43"/>
      <c r="H16" s="105">
        <v>33.266500000000001</v>
      </c>
      <c r="I16" s="105">
        <v>34.185499999999998</v>
      </c>
      <c r="J16" s="105">
        <v>33.393154718721227</v>
      </c>
      <c r="K16" s="105">
        <v>34.269714210517897</v>
      </c>
      <c r="L16" s="105">
        <v>35.132939095402243</v>
      </c>
      <c r="M16" s="105">
        <v>35.993813552074727</v>
      </c>
      <c r="N16" s="105">
        <v>36.869546800411612</v>
      </c>
      <c r="O16" s="105">
        <v>37.73735564036707</v>
      </c>
      <c r="P16" s="105">
        <v>38.59238289445004</v>
      </c>
      <c r="Q16" s="105">
        <v>39.427995545242503</v>
      </c>
      <c r="R16" s="105">
        <v>40.225986653440202</v>
      </c>
      <c r="S16" s="105">
        <v>40.997371927939163</v>
      </c>
      <c r="T16" s="105">
        <v>41.751289966132418</v>
      </c>
      <c r="U16" s="105">
        <v>42.480247952737365</v>
      </c>
      <c r="V16" s="105">
        <v>43.177581683224012</v>
      </c>
      <c r="W16" s="105">
        <v>43.850828416856132</v>
      </c>
      <c r="X16" s="105">
        <v>44.507675467861901</v>
      </c>
      <c r="Y16" s="105">
        <v>45.1544604262143</v>
      </c>
      <c r="Z16" s="105">
        <v>45.791467201786297</v>
      </c>
      <c r="AA16" s="105">
        <v>46.41897017920958</v>
      </c>
      <c r="AB16" s="105">
        <v>47.036838338781287</v>
      </c>
      <c r="AC16" s="105">
        <v>47.644569584068208</v>
      </c>
      <c r="AD16" s="105">
        <v>48.243528883557509</v>
      </c>
      <c r="AE16" s="105">
        <v>48.833692249444795</v>
      </c>
      <c r="AF16" s="105">
        <v>49.414343360416623</v>
      </c>
      <c r="AG16" s="105">
        <v>49.985540283997572</v>
      </c>
      <c r="AH16" s="105">
        <v>50.54459965543608</v>
      </c>
      <c r="AI16" s="105">
        <v>51.083604933553893</v>
      </c>
      <c r="AJ16" s="105">
        <v>51.615102036909384</v>
      </c>
      <c r="AK16" s="105">
        <v>52.13928312272909</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7" t="s">
        <v>218</v>
      </c>
      <c r="D17" s="30" t="s">
        <v>219</v>
      </c>
      <c r="E17" s="30" t="s">
        <v>217</v>
      </c>
      <c r="F17" s="30">
        <v>2</v>
      </c>
      <c r="G17" s="43"/>
      <c r="H17" s="105">
        <v>62.847000000000008</v>
      </c>
      <c r="I17" s="105">
        <v>63.494</v>
      </c>
      <c r="J17" s="105">
        <v>61.131395683730844</v>
      </c>
      <c r="K17" s="105">
        <v>61.48402484580631</v>
      </c>
      <c r="L17" s="105">
        <v>61.837273091181636</v>
      </c>
      <c r="M17" s="105">
        <v>62.202044164498595</v>
      </c>
      <c r="N17" s="105">
        <v>62.595622583670163</v>
      </c>
      <c r="O17" s="105">
        <v>62.994337315619973</v>
      </c>
      <c r="P17" s="105">
        <v>63.392883383916967</v>
      </c>
      <c r="Q17" s="105">
        <v>63.784143113844515</v>
      </c>
      <c r="R17" s="105">
        <v>64.149150944507369</v>
      </c>
      <c r="S17" s="105">
        <v>64.498878224082119</v>
      </c>
      <c r="T17" s="105">
        <v>64.84238030250286</v>
      </c>
      <c r="U17" s="105">
        <v>65.171684925684346</v>
      </c>
      <c r="V17" s="105">
        <v>65.479675147556591</v>
      </c>
      <c r="W17" s="105">
        <v>65.773786053623724</v>
      </c>
      <c r="X17" s="105">
        <v>66.0616129882888</v>
      </c>
      <c r="Y17" s="105">
        <v>66.349375392988549</v>
      </c>
      <c r="Z17" s="105">
        <v>66.637098848650609</v>
      </c>
      <c r="AA17" s="105">
        <v>66.924805535371462</v>
      </c>
      <c r="AB17" s="105">
        <v>67.212108672198923</v>
      </c>
      <c r="AC17" s="105">
        <v>67.498247575998207</v>
      </c>
      <c r="AD17" s="105">
        <v>67.784379904901172</v>
      </c>
      <c r="AE17" s="105">
        <v>68.070246666673398</v>
      </c>
      <c r="AF17" s="105">
        <v>68.354885600481637</v>
      </c>
      <c r="AG17" s="105">
        <v>68.638133307701025</v>
      </c>
      <c r="AH17" s="105">
        <v>68.917024161175604</v>
      </c>
      <c r="AI17" s="105">
        <v>69.183238093617362</v>
      </c>
      <c r="AJ17" s="105">
        <v>69.449418460968843</v>
      </c>
      <c r="AK17" s="105">
        <v>69.715560898508869</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7" t="s">
        <v>220</v>
      </c>
      <c r="D18" s="30" t="s">
        <v>221</v>
      </c>
      <c r="E18" s="30" t="s">
        <v>217</v>
      </c>
      <c r="F18" s="30">
        <v>2</v>
      </c>
      <c r="G18" s="43"/>
      <c r="H18" s="105">
        <v>138.50628729152848</v>
      </c>
      <c r="I18" s="105">
        <v>141.40032138145722</v>
      </c>
      <c r="J18" s="105">
        <v>136.22299662941762</v>
      </c>
      <c r="K18" s="105">
        <v>136.60937014952631</v>
      </c>
      <c r="L18" s="105">
        <v>137.00144513595976</v>
      </c>
      <c r="M18" s="105">
        <v>137.43444121130156</v>
      </c>
      <c r="N18" s="105">
        <v>137.88078074966592</v>
      </c>
      <c r="O18" s="105">
        <v>138.31231821860558</v>
      </c>
      <c r="P18" s="105">
        <v>138.71504466638365</v>
      </c>
      <c r="Q18" s="105">
        <v>139.0638919852376</v>
      </c>
      <c r="R18" s="105">
        <v>139.374781873035</v>
      </c>
      <c r="S18" s="105">
        <v>139.6548879397871</v>
      </c>
      <c r="T18" s="105">
        <v>139.885281208783</v>
      </c>
      <c r="U18" s="105">
        <v>140.07664203683873</v>
      </c>
      <c r="V18" s="105">
        <v>140.24968796369461</v>
      </c>
      <c r="W18" s="105">
        <v>140.39492093966243</v>
      </c>
      <c r="X18" s="105">
        <v>140.5215202818093</v>
      </c>
      <c r="Y18" s="105">
        <v>140.63274124217943</v>
      </c>
      <c r="Z18" s="105">
        <v>140.73642120383721</v>
      </c>
      <c r="AA18" s="105">
        <v>140.82617425855653</v>
      </c>
      <c r="AB18" s="105">
        <v>140.90349181967315</v>
      </c>
      <c r="AC18" s="105">
        <v>140.97461711386956</v>
      </c>
      <c r="AD18" s="105">
        <v>141.03939875042244</v>
      </c>
      <c r="AE18" s="105">
        <v>141.09820367654288</v>
      </c>
      <c r="AF18" s="105">
        <v>141.15292405513529</v>
      </c>
      <c r="AG18" s="105">
        <v>141.2045501255779</v>
      </c>
      <c r="AH18" s="105">
        <v>141.24092321180743</v>
      </c>
      <c r="AI18" s="105">
        <v>141.29442782213178</v>
      </c>
      <c r="AJ18" s="105">
        <v>141.33199963708222</v>
      </c>
      <c r="AK18" s="105">
        <v>141.36698920466628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7" t="s">
        <v>222</v>
      </c>
      <c r="D19" s="30" t="s">
        <v>223</v>
      </c>
      <c r="E19" s="30" t="s">
        <v>224</v>
      </c>
      <c r="F19" s="30">
        <v>1</v>
      </c>
      <c r="G19" s="43"/>
      <c r="H19" s="111">
        <v>2.0009999999999999</v>
      </c>
      <c r="I19" s="111">
        <v>2.0400060653869496</v>
      </c>
      <c r="J19" s="111">
        <v>1.9931830819051404</v>
      </c>
      <c r="K19" s="111">
        <v>1.9927391042444482</v>
      </c>
      <c r="L19" s="111">
        <v>1.9921990745033105</v>
      </c>
      <c r="M19" s="111">
        <v>1.9919837836097742</v>
      </c>
      <c r="N19" s="111">
        <v>1.9907603355273051</v>
      </c>
      <c r="O19" s="111">
        <v>1.988688769075176</v>
      </c>
      <c r="P19" s="111">
        <v>1.9858394491396814</v>
      </c>
      <c r="Q19" s="111">
        <v>1.9820077231062434</v>
      </c>
      <c r="R19" s="111">
        <v>1.9785906834366846</v>
      </c>
      <c r="S19" s="111">
        <v>1.9752124881124213</v>
      </c>
      <c r="T19" s="111">
        <v>1.970814408416244</v>
      </c>
      <c r="U19" s="111">
        <v>1.966268085120392</v>
      </c>
      <c r="V19" s="111">
        <v>1.9623306080786154</v>
      </c>
      <c r="W19" s="111">
        <v>1.958596617885987</v>
      </c>
      <c r="X19" s="111">
        <v>1.9548093329110396</v>
      </c>
      <c r="Y19" s="111">
        <v>1.950734209689782</v>
      </c>
      <c r="Z19" s="111">
        <v>1.9464823810966259</v>
      </c>
      <c r="AA19" s="111">
        <v>1.9420217308248033</v>
      </c>
      <c r="AB19" s="111">
        <v>1.9374610906136038</v>
      </c>
      <c r="AC19" s="111">
        <v>1.9328684970421919</v>
      </c>
      <c r="AD19" s="111">
        <v>1.9281692003798954</v>
      </c>
      <c r="AE19" s="111">
        <v>1.9233845968913881</v>
      </c>
      <c r="AF19" s="111">
        <v>1.9185880221901783</v>
      </c>
      <c r="AG19" s="111">
        <v>1.9138047222258807</v>
      </c>
      <c r="AH19" s="111">
        <v>1.9089221311929305</v>
      </c>
      <c r="AI19" s="111">
        <v>1.904821025426771</v>
      </c>
      <c r="AJ19" s="111">
        <v>1.9004315031579078</v>
      </c>
      <c r="AK19" s="111">
        <v>1.8959959301217122</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7" t="s">
        <v>225</v>
      </c>
      <c r="D20" s="30" t="s">
        <v>226</v>
      </c>
      <c r="E20" s="30" t="s">
        <v>224</v>
      </c>
      <c r="F20" s="30">
        <v>1</v>
      </c>
      <c r="G20" s="43"/>
      <c r="H20" s="111">
        <v>2.9749754445945316</v>
      </c>
      <c r="I20" s="111">
        <v>3.0390056278349307</v>
      </c>
      <c r="J20" s="111">
        <v>3.0590950157064705</v>
      </c>
      <c r="K20" s="111">
        <v>3.0733569907347786</v>
      </c>
      <c r="L20" s="111">
        <v>3.0877886084079549</v>
      </c>
      <c r="M20" s="111">
        <v>3.1026556356436896</v>
      </c>
      <c r="N20" s="111">
        <v>3.1174159087174198</v>
      </c>
      <c r="O20" s="111">
        <v>3.1319977611058136</v>
      </c>
      <c r="P20" s="111">
        <v>3.1463881702606131</v>
      </c>
      <c r="Q20" s="111">
        <v>3.1604931564821963</v>
      </c>
      <c r="R20" s="111">
        <v>3.1748622167400784</v>
      </c>
      <c r="S20" s="111">
        <v>3.1893707831968481</v>
      </c>
      <c r="T20" s="111">
        <v>3.2036032400213164</v>
      </c>
      <c r="U20" s="111">
        <v>3.2179245479026082</v>
      </c>
      <c r="V20" s="111">
        <v>3.2326238851320586</v>
      </c>
      <c r="W20" s="111">
        <v>3.2475535228667183</v>
      </c>
      <c r="X20" s="111">
        <v>3.2626354960743567</v>
      </c>
      <c r="Y20" s="111">
        <v>3.2778099120780548</v>
      </c>
      <c r="Z20" s="111">
        <v>3.2931239796617784</v>
      </c>
      <c r="AA20" s="111">
        <v>3.3085617074779994</v>
      </c>
      <c r="AB20" s="111">
        <v>3.3241648606310958</v>
      </c>
      <c r="AC20" s="111">
        <v>3.3399589860124936</v>
      </c>
      <c r="AD20" s="111">
        <v>3.3559204544989552</v>
      </c>
      <c r="AE20" s="111">
        <v>3.372051007888496</v>
      </c>
      <c r="AF20" s="111">
        <v>3.3883748135477543</v>
      </c>
      <c r="AG20" s="111">
        <v>3.4048907337275272</v>
      </c>
      <c r="AH20" s="111">
        <v>3.421535903522436</v>
      </c>
      <c r="AI20" s="111">
        <v>3.4386149622699533</v>
      </c>
      <c r="AJ20" s="111">
        <v>3.4557797500463971</v>
      </c>
      <c r="AK20" s="111">
        <v>3.4731813338227542</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7" t="s">
        <v>227</v>
      </c>
      <c r="D21" s="30" t="s">
        <v>228</v>
      </c>
      <c r="E21" s="30" t="s">
        <v>229</v>
      </c>
      <c r="F21" s="30">
        <v>0</v>
      </c>
      <c r="G21" s="43"/>
      <c r="H21" s="112">
        <v>59.197273827318661</v>
      </c>
      <c r="I21" s="112">
        <v>61.667283004913088</v>
      </c>
      <c r="J21" s="113">
        <v>0.60513684962226555</v>
      </c>
      <c r="K21" s="113">
        <v>0.61717579117129773</v>
      </c>
      <c r="L21" s="113">
        <v>0.62881649129943817</v>
      </c>
      <c r="M21" s="113">
        <v>0.64013735375110958</v>
      </c>
      <c r="N21" s="113">
        <v>0.65124289918071587</v>
      </c>
      <c r="O21" s="113">
        <v>0.66199612852000433</v>
      </c>
      <c r="P21" s="113">
        <v>0.67237905291022115</v>
      </c>
      <c r="Q21" s="113">
        <v>0.68236870673836281</v>
      </c>
      <c r="R21" s="113">
        <v>0.69188935152708653</v>
      </c>
      <c r="S21" s="113">
        <v>0.70101942123422345</v>
      </c>
      <c r="T21" s="113">
        <v>0.70981908656747628</v>
      </c>
      <c r="U21" s="113">
        <v>0.71826701922435154</v>
      </c>
      <c r="V21" s="113">
        <v>0.72634996371110971</v>
      </c>
      <c r="W21" s="113">
        <v>0.73411701181905886</v>
      </c>
      <c r="X21" s="113">
        <v>0.74161242695533447</v>
      </c>
      <c r="Y21" s="113">
        <v>0.74887030794029918</v>
      </c>
      <c r="Z21" s="113">
        <v>0.75589843422822867</v>
      </c>
      <c r="AA21" s="113">
        <v>0.76270430948536938</v>
      </c>
      <c r="AB21" s="113">
        <v>0.76929379914391149</v>
      </c>
      <c r="AC21" s="113">
        <v>0.77567149757232279</v>
      </c>
      <c r="AD21" s="113">
        <v>0.78184815885004</v>
      </c>
      <c r="AE21" s="113">
        <v>0.78782946708190504</v>
      </c>
      <c r="AF21" s="113">
        <v>0.79361894148771928</v>
      </c>
      <c r="AG21" s="113">
        <v>0.7992225483344273</v>
      </c>
      <c r="AH21" s="113">
        <v>0.80463843306016769</v>
      </c>
      <c r="AI21" s="113">
        <v>0.80985151189663052</v>
      </c>
      <c r="AJ21" s="113">
        <v>0.81490286997538564</v>
      </c>
      <c r="AK21" s="113">
        <v>0.81979761104376603</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2" t="s">
        <v>230</v>
      </c>
      <c r="C33" s="133"/>
      <c r="D33" s="133"/>
      <c r="E33" s="133"/>
      <c r="F33" s="133"/>
      <c r="G33" s="133"/>
      <c r="H33" s="133"/>
      <c r="I33" s="134"/>
    </row>
    <row r="34" spans="2:9" x14ac:dyDescent="0.3"/>
    <row r="35" spans="2:9" s="6" customFormat="1" ht="13.5" x14ac:dyDescent="0.25">
      <c r="B35" s="56" t="s">
        <v>21</v>
      </c>
      <c r="C35" s="135" t="s">
        <v>59</v>
      </c>
      <c r="D35" s="135"/>
      <c r="E35" s="135"/>
      <c r="F35" s="135"/>
      <c r="G35" s="135"/>
      <c r="H35" s="135"/>
      <c r="I35" s="135"/>
    </row>
    <row r="36" spans="2:9" s="6" customFormat="1" ht="89.65" customHeight="1" x14ac:dyDescent="0.25">
      <c r="B36" s="57">
        <v>1</v>
      </c>
      <c r="C36" s="123" t="s">
        <v>231</v>
      </c>
      <c r="D36" s="124"/>
      <c r="E36" s="124"/>
      <c r="F36" s="124"/>
      <c r="G36" s="124"/>
      <c r="H36" s="124"/>
      <c r="I36" s="124"/>
    </row>
    <row r="37" spans="2:9" s="6" customFormat="1" ht="76.5" customHeight="1" x14ac:dyDescent="0.25">
      <c r="B37" s="57">
        <f>B36+1</f>
        <v>2</v>
      </c>
      <c r="C37" s="125" t="s">
        <v>232</v>
      </c>
      <c r="D37" s="126"/>
      <c r="E37" s="126"/>
      <c r="F37" s="126"/>
      <c r="G37" s="126"/>
      <c r="H37" s="126"/>
      <c r="I37" s="127"/>
    </row>
    <row r="38" spans="2:9" s="6" customFormat="1" ht="58.15" customHeight="1" x14ac:dyDescent="0.25">
      <c r="B38" s="57">
        <f t="shared" ref="B38:B50" si="0">B37+1</f>
        <v>3</v>
      </c>
      <c r="C38" s="125" t="s">
        <v>233</v>
      </c>
      <c r="D38" s="126"/>
      <c r="E38" s="126"/>
      <c r="F38" s="126"/>
      <c r="G38" s="126"/>
      <c r="H38" s="126"/>
      <c r="I38" s="127"/>
    </row>
    <row r="39" spans="2:9" s="6" customFormat="1" ht="73.150000000000006" customHeight="1" x14ac:dyDescent="0.25">
      <c r="B39" s="57">
        <f t="shared" si="0"/>
        <v>4</v>
      </c>
      <c r="C39" s="125" t="s">
        <v>234</v>
      </c>
      <c r="D39" s="126"/>
      <c r="E39" s="126"/>
      <c r="F39" s="126"/>
      <c r="G39" s="126"/>
      <c r="H39" s="126"/>
      <c r="I39" s="127"/>
    </row>
    <row r="40" spans="2:9" s="6" customFormat="1" ht="59.65" customHeight="1" x14ac:dyDescent="0.25">
      <c r="B40" s="57">
        <f t="shared" si="0"/>
        <v>5</v>
      </c>
      <c r="C40" s="125" t="s">
        <v>235</v>
      </c>
      <c r="D40" s="126"/>
      <c r="E40" s="126"/>
      <c r="F40" s="126"/>
      <c r="G40" s="126"/>
      <c r="H40" s="126"/>
      <c r="I40" s="127"/>
    </row>
    <row r="41" spans="2:9" s="6" customFormat="1" ht="52.15" customHeight="1" x14ac:dyDescent="0.25">
      <c r="B41" s="57">
        <f t="shared" si="0"/>
        <v>6</v>
      </c>
      <c r="C41" s="125" t="s">
        <v>236</v>
      </c>
      <c r="D41" s="126"/>
      <c r="E41" s="126"/>
      <c r="F41" s="126"/>
      <c r="G41" s="126"/>
      <c r="H41" s="126"/>
      <c r="I41" s="127"/>
    </row>
    <row r="42" spans="2:9" s="6" customFormat="1" ht="54.4" customHeight="1" x14ac:dyDescent="0.25">
      <c r="B42" s="57">
        <f t="shared" si="0"/>
        <v>7</v>
      </c>
      <c r="C42" s="125" t="s">
        <v>237</v>
      </c>
      <c r="D42" s="126"/>
      <c r="E42" s="126"/>
      <c r="F42" s="126"/>
      <c r="G42" s="126"/>
      <c r="H42" s="126"/>
      <c r="I42" s="127"/>
    </row>
    <row r="43" spans="2:9" s="6" customFormat="1" ht="67.150000000000006" customHeight="1" x14ac:dyDescent="0.25">
      <c r="B43" s="57">
        <f t="shared" si="0"/>
        <v>8</v>
      </c>
      <c r="C43" s="125" t="s">
        <v>238</v>
      </c>
      <c r="D43" s="126"/>
      <c r="E43" s="126"/>
      <c r="F43" s="126"/>
      <c r="G43" s="126"/>
      <c r="H43" s="126"/>
      <c r="I43" s="127"/>
    </row>
    <row r="44" spans="2:9" s="6" customFormat="1" ht="67.150000000000006" customHeight="1" x14ac:dyDescent="0.25">
      <c r="B44" s="57">
        <f t="shared" si="0"/>
        <v>9</v>
      </c>
      <c r="C44" s="125" t="s">
        <v>239</v>
      </c>
      <c r="D44" s="126"/>
      <c r="E44" s="126"/>
      <c r="F44" s="126"/>
      <c r="G44" s="126"/>
      <c r="H44" s="126"/>
      <c r="I44" s="127"/>
    </row>
    <row r="45" spans="2:9" s="6" customFormat="1" ht="56.65" customHeight="1" x14ac:dyDescent="0.25">
      <c r="B45" s="57">
        <f t="shared" si="0"/>
        <v>10</v>
      </c>
      <c r="C45" s="125" t="s">
        <v>240</v>
      </c>
      <c r="D45" s="126"/>
      <c r="E45" s="126"/>
      <c r="F45" s="126"/>
      <c r="G45" s="126"/>
      <c r="H45" s="126"/>
      <c r="I45" s="127"/>
    </row>
    <row r="46" spans="2:9" s="6" customFormat="1" ht="94.9" customHeight="1" x14ac:dyDescent="0.25">
      <c r="B46" s="57">
        <f t="shared" si="0"/>
        <v>11</v>
      </c>
      <c r="C46" s="125" t="s">
        <v>241</v>
      </c>
      <c r="D46" s="126"/>
      <c r="E46" s="126"/>
      <c r="F46" s="126"/>
      <c r="G46" s="126"/>
      <c r="H46" s="126"/>
      <c r="I46" s="127"/>
    </row>
    <row r="47" spans="2:9" s="6" customFormat="1" ht="47.65" customHeight="1" x14ac:dyDescent="0.25">
      <c r="B47" s="57">
        <f t="shared" si="0"/>
        <v>12</v>
      </c>
      <c r="C47" s="125" t="s">
        <v>242</v>
      </c>
      <c r="D47" s="126"/>
      <c r="E47" s="126"/>
      <c r="F47" s="126"/>
      <c r="G47" s="126"/>
      <c r="H47" s="126"/>
      <c r="I47" s="127"/>
    </row>
    <row r="48" spans="2:9" s="6" customFormat="1" ht="46.9" customHeight="1" x14ac:dyDescent="0.25">
      <c r="B48" s="57">
        <f t="shared" si="0"/>
        <v>13</v>
      </c>
      <c r="C48" s="125" t="s">
        <v>243</v>
      </c>
      <c r="D48" s="126"/>
      <c r="E48" s="126"/>
      <c r="F48" s="126"/>
      <c r="G48" s="126"/>
      <c r="H48" s="126"/>
      <c r="I48" s="127"/>
    </row>
    <row r="49" spans="2:9" s="6" customFormat="1" ht="31.15" customHeight="1" x14ac:dyDescent="0.25">
      <c r="B49" s="57">
        <f t="shared" si="0"/>
        <v>14</v>
      </c>
      <c r="C49" s="125" t="s">
        <v>244</v>
      </c>
      <c r="D49" s="126"/>
      <c r="E49" s="126"/>
      <c r="F49" s="126"/>
      <c r="G49" s="126"/>
      <c r="H49" s="126"/>
      <c r="I49" s="127"/>
    </row>
    <row r="50" spans="2:9" s="6" customFormat="1" ht="48.4" customHeight="1" x14ac:dyDescent="0.25">
      <c r="B50" s="57">
        <f t="shared" si="0"/>
        <v>15</v>
      </c>
      <c r="C50" s="125" t="s">
        <v>245</v>
      </c>
      <c r="D50" s="126"/>
      <c r="E50" s="126"/>
      <c r="F50" s="126"/>
      <c r="G50" s="126"/>
      <c r="H50" s="126"/>
      <c r="I50" s="127"/>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C4" sqref="C4"/>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6" t="s">
        <v>246</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6" t="s">
        <v>5</v>
      </c>
      <c r="C4" s="96"/>
      <c r="D4" s="138" t="str">
        <f>'Cover sheet'!C6</f>
        <v>Hereford</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5">
        <v>35.871175203303665</v>
      </c>
      <c r="I7" s="115">
        <v>37.024581608804361</v>
      </c>
      <c r="J7" s="105">
        <v>33.027465179052179</v>
      </c>
      <c r="K7" s="105">
        <v>33.145044525426194</v>
      </c>
      <c r="L7" s="105">
        <v>33.109183916653151</v>
      </c>
      <c r="M7" s="105">
        <v>33.063626856589835</v>
      </c>
      <c r="N7" s="105">
        <v>33.026475691374998</v>
      </c>
      <c r="O7" s="105">
        <v>32.990460491674263</v>
      </c>
      <c r="P7" s="105">
        <v>32.985784870569297</v>
      </c>
      <c r="Q7" s="105">
        <v>32.978897564748685</v>
      </c>
      <c r="R7" s="105">
        <v>32.968187048561745</v>
      </c>
      <c r="S7" s="105">
        <v>32.960339135020583</v>
      </c>
      <c r="T7" s="105">
        <v>32.949844496780479</v>
      </c>
      <c r="U7" s="105">
        <v>32.93603735920798</v>
      </c>
      <c r="V7" s="105">
        <v>32.920788578695131</v>
      </c>
      <c r="W7" s="105">
        <v>32.903994500349093</v>
      </c>
      <c r="X7" s="105">
        <v>32.889832348394826</v>
      </c>
      <c r="Y7" s="105">
        <v>32.875930340921087</v>
      </c>
      <c r="Z7" s="105">
        <v>32.864190681190763</v>
      </c>
      <c r="AA7" s="105">
        <v>32.852973883336134</v>
      </c>
      <c r="AB7" s="105">
        <v>32.843688360798957</v>
      </c>
      <c r="AC7" s="105">
        <v>32.852692180095971</v>
      </c>
      <c r="AD7" s="105">
        <v>32.86247600115842</v>
      </c>
      <c r="AE7" s="105">
        <v>32.874275782551315</v>
      </c>
      <c r="AF7" s="105">
        <v>32.886566685093321</v>
      </c>
      <c r="AG7" s="105">
        <v>32.8993311493752</v>
      </c>
      <c r="AH7" s="105">
        <v>32.913873192780926</v>
      </c>
      <c r="AI7" s="105">
        <v>32.927953945652824</v>
      </c>
      <c r="AJ7" s="105">
        <v>32.941456623415974</v>
      </c>
      <c r="AK7" s="105">
        <v>32.955261655832018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7" t="s">
        <v>249</v>
      </c>
      <c r="D8" s="30" t="s">
        <v>250</v>
      </c>
      <c r="E8" s="30" t="s">
        <v>46</v>
      </c>
      <c r="F8" s="30">
        <v>2</v>
      </c>
      <c r="G8" s="43"/>
      <c r="H8" s="105">
        <v>44.088596538739168</v>
      </c>
      <c r="I8" s="105">
        <v>42.072992914742812</v>
      </c>
      <c r="J8" s="105">
        <v>44.073481350829546</v>
      </c>
      <c r="K8" s="105">
        <v>44.073481350829546</v>
      </c>
      <c r="L8" s="105">
        <v>44.073481350829546</v>
      </c>
      <c r="M8" s="105">
        <v>44.073481350829546</v>
      </c>
      <c r="N8" s="105">
        <v>44.073481350829546</v>
      </c>
      <c r="O8" s="105">
        <v>44.073481350829546</v>
      </c>
      <c r="P8" s="105">
        <v>44.073481350829546</v>
      </c>
      <c r="Q8" s="105">
        <v>44.073481350829546</v>
      </c>
      <c r="R8" s="105">
        <v>44.073481350829546</v>
      </c>
      <c r="S8" s="105">
        <v>44.073481350829546</v>
      </c>
      <c r="T8" s="105">
        <v>44.073481350829546</v>
      </c>
      <c r="U8" s="105">
        <v>44.073481350829546</v>
      </c>
      <c r="V8" s="105">
        <v>44.073481350829546</v>
      </c>
      <c r="W8" s="105">
        <v>44.073481350829546</v>
      </c>
      <c r="X8" s="105">
        <v>44.073481350829546</v>
      </c>
      <c r="Y8" s="105">
        <v>44.073481350829546</v>
      </c>
      <c r="Z8" s="105">
        <v>44.073481350829546</v>
      </c>
      <c r="AA8" s="105">
        <v>44.073481350829546</v>
      </c>
      <c r="AB8" s="105">
        <v>44.073481350829546</v>
      </c>
      <c r="AC8" s="105">
        <v>44.073481350829546</v>
      </c>
      <c r="AD8" s="105">
        <v>44.073481350829546</v>
      </c>
      <c r="AE8" s="105">
        <v>44.073481350829546</v>
      </c>
      <c r="AF8" s="105">
        <v>44.073481350829546</v>
      </c>
      <c r="AG8" s="105">
        <v>44.073481350829546</v>
      </c>
      <c r="AH8" s="105">
        <v>44.073481350829546</v>
      </c>
      <c r="AI8" s="105">
        <v>44.073481350829546</v>
      </c>
      <c r="AJ8" s="105">
        <v>44.073481350829546</v>
      </c>
      <c r="AK8" s="105">
        <v>44.073481350829546</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7" t="s">
        <v>251</v>
      </c>
      <c r="D9" s="30" t="s">
        <v>252</v>
      </c>
      <c r="E9" s="30" t="s">
        <v>46</v>
      </c>
      <c r="F9" s="30">
        <v>2</v>
      </c>
      <c r="G9" s="43"/>
      <c r="H9" s="105">
        <f>H8</f>
        <v>44.088596538739168</v>
      </c>
      <c r="I9" s="105">
        <f>I8</f>
        <v>42.072992914742812</v>
      </c>
      <c r="J9" s="105">
        <v>44.049316298832828</v>
      </c>
      <c r="K9" s="105">
        <v>44.073481350829546</v>
      </c>
      <c r="L9" s="105">
        <v>44.073481350829546</v>
      </c>
      <c r="M9" s="105">
        <v>44.073481350829546</v>
      </c>
      <c r="N9" s="105">
        <v>44.073481350829546</v>
      </c>
      <c r="O9" s="105">
        <v>44.073481350829546</v>
      </c>
      <c r="P9" s="105">
        <v>44.073481350829546</v>
      </c>
      <c r="Q9" s="105">
        <v>44.073481350829546</v>
      </c>
      <c r="R9" s="105">
        <v>44.073481350829546</v>
      </c>
      <c r="S9" s="105">
        <v>44.073481350829546</v>
      </c>
      <c r="T9" s="105">
        <v>44.073481350829546</v>
      </c>
      <c r="U9" s="105">
        <v>44.073481350829546</v>
      </c>
      <c r="V9" s="105">
        <v>44.073481350829546</v>
      </c>
      <c r="W9" s="105">
        <v>44.073481350829546</v>
      </c>
      <c r="X9" s="105">
        <v>44.073481350829546</v>
      </c>
      <c r="Y9" s="105">
        <v>44.073481350829546</v>
      </c>
      <c r="Z9" s="105">
        <v>44.073481350829546</v>
      </c>
      <c r="AA9" s="105">
        <v>44.073481350829546</v>
      </c>
      <c r="AB9" s="105">
        <v>44.073481350829546</v>
      </c>
      <c r="AC9" s="105">
        <v>44.073481350829546</v>
      </c>
      <c r="AD9" s="105">
        <v>44.073481350829546</v>
      </c>
      <c r="AE9" s="105">
        <v>44.073481350829546</v>
      </c>
      <c r="AF9" s="105">
        <v>44.073481350829546</v>
      </c>
      <c r="AG9" s="105">
        <v>44.073481350829546</v>
      </c>
      <c r="AH9" s="105">
        <v>44.073481350829546</v>
      </c>
      <c r="AI9" s="105">
        <v>44.073481350829546</v>
      </c>
      <c r="AJ9" s="105">
        <v>44.073481350829546</v>
      </c>
      <c r="AK9" s="105">
        <v>44.073481350829546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7" t="s">
        <v>253</v>
      </c>
      <c r="D10" s="30" t="s">
        <v>254</v>
      </c>
      <c r="E10" s="30" t="s">
        <v>46</v>
      </c>
      <c r="F10" s="30">
        <v>2</v>
      </c>
      <c r="G10" s="43"/>
      <c r="H10" s="105">
        <v>2.0452654712742628</v>
      </c>
      <c r="I10" s="105">
        <v>1.259899896602692</v>
      </c>
      <c r="J10" s="105">
        <v>2.0837515286449499</v>
      </c>
      <c r="K10" s="105">
        <v>2.1243358305953608</v>
      </c>
      <c r="L10" s="105">
        <v>2.1428186694548312</v>
      </c>
      <c r="M10" s="105">
        <v>1.7205060943119073</v>
      </c>
      <c r="N10" s="105">
        <v>1.7375036530806349</v>
      </c>
      <c r="O10" s="105">
        <v>1.7592655370635699</v>
      </c>
      <c r="P10" s="105">
        <v>1.7691661886241701</v>
      </c>
      <c r="Q10" s="105">
        <v>1.8007844256197081</v>
      </c>
      <c r="R10" s="105">
        <v>1.5011798880341789</v>
      </c>
      <c r="S10" s="105">
        <v>1.5119662770223561</v>
      </c>
      <c r="T10" s="105">
        <v>1.532617118674225</v>
      </c>
      <c r="U10" s="105">
        <v>1.5411593399953258</v>
      </c>
      <c r="V10" s="105">
        <v>1.570955943869887</v>
      </c>
      <c r="W10" s="105">
        <v>1.3142009037137399</v>
      </c>
      <c r="X10" s="105">
        <v>1.3446059634037919</v>
      </c>
      <c r="Y10" s="105">
        <v>1.3557520012554227</v>
      </c>
      <c r="Z10" s="105">
        <v>1.3675270977619851</v>
      </c>
      <c r="AA10" s="105">
        <v>1.3937115528170989</v>
      </c>
      <c r="AB10" s="105">
        <v>1.159098107804754</v>
      </c>
      <c r="AC10" s="105">
        <v>1.1609293669945173</v>
      </c>
      <c r="AD10" s="105">
        <v>1.1774444491381659</v>
      </c>
      <c r="AE10" s="105">
        <v>1.194118430543798</v>
      </c>
      <c r="AF10" s="105">
        <v>1.200259267693099</v>
      </c>
      <c r="AG10" s="105">
        <v>1.189705438341057</v>
      </c>
      <c r="AH10" s="105">
        <v>1.194872449652427</v>
      </c>
      <c r="AI10" s="105">
        <v>1.2005472561753301</v>
      </c>
      <c r="AJ10" s="105">
        <v>1.1993070459246282</v>
      </c>
      <c r="AK10" s="105">
        <v>1.19863078020836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7" t="s">
        <v>255</v>
      </c>
      <c r="D11" s="30" t="s">
        <v>256</v>
      </c>
      <c r="E11" s="30" t="s">
        <v>46</v>
      </c>
      <c r="F11" s="30">
        <v>2</v>
      </c>
      <c r="G11" s="43"/>
      <c r="H11" s="107">
        <f>H9-H7-H10</f>
        <v>6.1721558641612404</v>
      </c>
      <c r="I11" s="107">
        <f>I9-I7-I10</f>
        <v>3.7885114093357593</v>
      </c>
      <c r="J11" s="107">
        <v>8.9380995911356997</v>
      </c>
      <c r="K11" s="107">
        <v>8.8041009948079925</v>
      </c>
      <c r="L11" s="107">
        <v>8.8214787647215633</v>
      </c>
      <c r="M11" s="107">
        <v>9.2893483999278033</v>
      </c>
      <c r="N11" s="107">
        <v>9.3095020063739131</v>
      </c>
      <c r="O11" s="107">
        <v>9.3237553220917135</v>
      </c>
      <c r="P11" s="107">
        <v>9.3185302916360779</v>
      </c>
      <c r="Q11" s="107">
        <v>9.2937993604611524</v>
      </c>
      <c r="R11" s="107">
        <v>9.6041144142336226</v>
      </c>
      <c r="S11" s="107">
        <v>9.6011759387866071</v>
      </c>
      <c r="T11" s="107">
        <v>9.591019735374843</v>
      </c>
      <c r="U11" s="107">
        <v>9.5962846516262399</v>
      </c>
      <c r="V11" s="107">
        <v>9.5817368282645283</v>
      </c>
      <c r="W11" s="107">
        <v>9.8552859467667133</v>
      </c>
      <c r="X11" s="107">
        <v>9.839043039030928</v>
      </c>
      <c r="Y11" s="107">
        <v>9.8417990086530356</v>
      </c>
      <c r="Z11" s="107">
        <v>9.8417635718767968</v>
      </c>
      <c r="AA11" s="107">
        <v>9.826795914676314</v>
      </c>
      <c r="AB11" s="107">
        <v>10.070694882225835</v>
      </c>
      <c r="AC11" s="107">
        <v>10.059859803739057</v>
      </c>
      <c r="AD11" s="107">
        <v>10.03356090053296</v>
      </c>
      <c r="AE11" s="107">
        <v>10.005087137734433</v>
      </c>
      <c r="AF11" s="107">
        <v>9.9866553980431263</v>
      </c>
      <c r="AG11" s="107">
        <v>9.984444763113288</v>
      </c>
      <c r="AH11" s="107">
        <v>9.9647357083961925</v>
      </c>
      <c r="AI11" s="107">
        <v>9.9449801490013918</v>
      </c>
      <c r="AJ11" s="107">
        <v>9.9327176814889437</v>
      </c>
      <c r="AK11" s="107">
        <v>9.919588914789168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2" t="s">
        <v>257</v>
      </c>
      <c r="C23" s="133"/>
      <c r="D23" s="133"/>
      <c r="E23" s="133"/>
      <c r="F23" s="133"/>
      <c r="G23" s="133"/>
      <c r="H23" s="133"/>
      <c r="I23" s="134"/>
    </row>
    <row r="24" spans="2:9" ht="13.9" customHeight="1" x14ac:dyDescent="0.3"/>
    <row r="25" spans="2:9" s="6" customFormat="1" ht="13.5" x14ac:dyDescent="0.25">
      <c r="B25" s="56" t="s">
        <v>21</v>
      </c>
      <c r="C25" s="135" t="s">
        <v>59</v>
      </c>
      <c r="D25" s="135"/>
      <c r="E25" s="135"/>
      <c r="F25" s="135"/>
      <c r="G25" s="135"/>
      <c r="H25" s="135"/>
      <c r="I25" s="135"/>
    </row>
    <row r="26" spans="2:9" s="6" customFormat="1" ht="72.400000000000006" customHeight="1" x14ac:dyDescent="0.25">
      <c r="B26" s="57">
        <v>1</v>
      </c>
      <c r="C26" s="123" t="s">
        <v>258</v>
      </c>
      <c r="D26" s="124"/>
      <c r="E26" s="124"/>
      <c r="F26" s="124"/>
      <c r="G26" s="124"/>
      <c r="H26" s="124"/>
      <c r="I26" s="124"/>
    </row>
    <row r="27" spans="2:9" s="6" customFormat="1" ht="54" customHeight="1" x14ac:dyDescent="0.25">
      <c r="B27" s="57">
        <v>2</v>
      </c>
      <c r="C27" s="123" t="s">
        <v>259</v>
      </c>
      <c r="D27" s="124"/>
      <c r="E27" s="124"/>
      <c r="F27" s="124"/>
      <c r="G27" s="124"/>
      <c r="H27" s="124"/>
      <c r="I27" s="124"/>
    </row>
    <row r="28" spans="2:9" s="6" customFormat="1" ht="54" customHeight="1" x14ac:dyDescent="0.25">
      <c r="B28" s="57">
        <v>3</v>
      </c>
      <c r="C28" s="123" t="s">
        <v>260</v>
      </c>
      <c r="D28" s="124"/>
      <c r="E28" s="124"/>
      <c r="F28" s="124"/>
      <c r="G28" s="124"/>
      <c r="H28" s="124"/>
      <c r="I28" s="124"/>
    </row>
    <row r="29" spans="2:9" s="6" customFormat="1" ht="54" customHeight="1" x14ac:dyDescent="0.25">
      <c r="B29" s="57">
        <v>4</v>
      </c>
      <c r="C29" s="123" t="s">
        <v>261</v>
      </c>
      <c r="D29" s="124"/>
      <c r="E29" s="124"/>
      <c r="F29" s="124"/>
      <c r="G29" s="124"/>
      <c r="H29" s="124"/>
      <c r="I29" s="124"/>
    </row>
    <row r="30" spans="2:9" s="6" customFormat="1" ht="54" customHeight="1" x14ac:dyDescent="0.25">
      <c r="B30" s="57">
        <v>5</v>
      </c>
      <c r="C30" s="123" t="s">
        <v>262</v>
      </c>
      <c r="D30" s="124"/>
      <c r="E30" s="124"/>
      <c r="F30" s="124"/>
      <c r="G30" s="124"/>
      <c r="H30" s="124"/>
      <c r="I30" s="124"/>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8" t="s">
        <v>5</v>
      </c>
      <c r="C4" s="129"/>
      <c r="D4" s="138" t="str">
        <f>'Cover sheet'!C6</f>
        <v>Hereford</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5">
        <v>45.914000000000001</v>
      </c>
      <c r="I7" s="105">
        <v>45.914000000000001</v>
      </c>
      <c r="J7" s="105">
        <v>45.914000000000001</v>
      </c>
      <c r="K7" s="105">
        <v>45.914000000000001</v>
      </c>
      <c r="L7" s="105">
        <v>45.914000000000001</v>
      </c>
      <c r="M7" s="105">
        <v>45.914000000000001</v>
      </c>
      <c r="N7" s="105">
        <v>45.914000000000001</v>
      </c>
      <c r="O7" s="105">
        <v>45.914000000000001</v>
      </c>
      <c r="P7" s="105">
        <v>45.914000000000001</v>
      </c>
      <c r="Q7" s="105">
        <v>45.914000000000001</v>
      </c>
      <c r="R7" s="105">
        <v>45.914000000000001</v>
      </c>
      <c r="S7" s="105">
        <v>45.914000000000001</v>
      </c>
      <c r="T7" s="105">
        <v>45.914000000000001</v>
      </c>
      <c r="U7" s="105">
        <v>45.914000000000001</v>
      </c>
      <c r="V7" s="105">
        <v>45.914000000000001</v>
      </c>
      <c r="W7" s="105">
        <v>45.914000000000001</v>
      </c>
      <c r="X7" s="105">
        <v>45.914000000000001</v>
      </c>
      <c r="Y7" s="105">
        <v>45.914000000000001</v>
      </c>
      <c r="Z7" s="105">
        <v>45.914000000000001</v>
      </c>
      <c r="AA7" s="105">
        <v>45.914000000000001</v>
      </c>
      <c r="AB7" s="105">
        <v>45.914000000000001</v>
      </c>
      <c r="AC7" s="105">
        <v>45.914000000000001</v>
      </c>
      <c r="AD7" s="105">
        <v>45.914000000000001</v>
      </c>
      <c r="AE7" s="105">
        <v>45.914000000000001</v>
      </c>
      <c r="AF7" s="105">
        <v>45.914000000000001</v>
      </c>
      <c r="AG7" s="105">
        <v>45.914000000000001</v>
      </c>
      <c r="AH7" s="105">
        <v>45.914000000000001</v>
      </c>
      <c r="AI7" s="105">
        <v>45.914000000000001</v>
      </c>
      <c r="AJ7" s="105">
        <v>45.914000000000001</v>
      </c>
      <c r="AK7" s="105">
        <v>45.914000000000001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7" t="s">
        <v>183</v>
      </c>
      <c r="D8" s="30" t="s">
        <v>266</v>
      </c>
      <c r="E8" s="30" t="s">
        <v>46</v>
      </c>
      <c r="F8" s="30">
        <v>2</v>
      </c>
      <c r="G8" s="43"/>
      <c r="H8" s="105">
        <v>1.2861425574715322</v>
      </c>
      <c r="I8" s="105">
        <v>1.8087617914061858</v>
      </c>
      <c r="J8" s="105">
        <v>1.4871569463699781</v>
      </c>
      <c r="K8" s="105">
        <v>1.4871569463699781</v>
      </c>
      <c r="L8" s="105">
        <v>1.4871569463699781</v>
      </c>
      <c r="M8" s="105">
        <v>1.4871569463699781</v>
      </c>
      <c r="N8" s="105">
        <v>1.4871569463699781</v>
      </c>
      <c r="O8" s="105">
        <v>1.4871569463699781</v>
      </c>
      <c r="P8" s="105">
        <v>1.4871569463699781</v>
      </c>
      <c r="Q8" s="105">
        <v>1.4871569463699781</v>
      </c>
      <c r="R8" s="105">
        <v>1.4871569463699781</v>
      </c>
      <c r="S8" s="105">
        <v>1.4871569463699781</v>
      </c>
      <c r="T8" s="105">
        <v>1.4871569463699781</v>
      </c>
      <c r="U8" s="105">
        <v>1.4871569463699781</v>
      </c>
      <c r="V8" s="105">
        <v>1.4871569463699781</v>
      </c>
      <c r="W8" s="105">
        <v>1.4871569463699781</v>
      </c>
      <c r="X8" s="105">
        <v>1.4871569463699781</v>
      </c>
      <c r="Y8" s="105">
        <v>1.4871569463699781</v>
      </c>
      <c r="Z8" s="105">
        <v>1.4871569463699781</v>
      </c>
      <c r="AA8" s="105">
        <v>1.4871569463699781</v>
      </c>
      <c r="AB8" s="105">
        <v>1.4871569463699781</v>
      </c>
      <c r="AC8" s="105">
        <v>1.4871569463699781</v>
      </c>
      <c r="AD8" s="105">
        <v>1.4871569463699781</v>
      </c>
      <c r="AE8" s="105">
        <v>1.4871569463699781</v>
      </c>
      <c r="AF8" s="105">
        <v>1.4871569463699781</v>
      </c>
      <c r="AG8" s="105">
        <v>1.4871569463699781</v>
      </c>
      <c r="AH8" s="105">
        <v>1.4871569463699781</v>
      </c>
      <c r="AI8" s="105">
        <v>1.4871569463699781</v>
      </c>
      <c r="AJ8" s="105">
        <v>1.4871569463699781</v>
      </c>
      <c r="AK8" s="105">
        <v>1.4871569463699781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7" t="s">
        <v>185</v>
      </c>
      <c r="D9" s="30" t="s">
        <v>267</v>
      </c>
      <c r="E9" s="30" t="s">
        <v>46</v>
      </c>
      <c r="F9" s="30">
        <v>2</v>
      </c>
      <c r="G9" s="43"/>
      <c r="H9" s="105">
        <v>0.21479949745061921</v>
      </c>
      <c r="I9" s="105">
        <v>0.37224529385100324</v>
      </c>
      <c r="J9" s="105">
        <v>0.35336170280047646</v>
      </c>
      <c r="K9" s="105">
        <v>0.35336170280047646</v>
      </c>
      <c r="L9" s="105">
        <v>0.35336170280047646</v>
      </c>
      <c r="M9" s="105">
        <v>0.35336170280047646</v>
      </c>
      <c r="N9" s="105">
        <v>0.35336170280047646</v>
      </c>
      <c r="O9" s="105">
        <v>0.35336170280047646</v>
      </c>
      <c r="P9" s="105">
        <v>0.35336170280047646</v>
      </c>
      <c r="Q9" s="105">
        <v>0.35336170280047646</v>
      </c>
      <c r="R9" s="105">
        <v>0.35336170280047646</v>
      </c>
      <c r="S9" s="105">
        <v>0.35336170280047646</v>
      </c>
      <c r="T9" s="105">
        <v>0.35336170280047646</v>
      </c>
      <c r="U9" s="105">
        <v>0.35336170280047646</v>
      </c>
      <c r="V9" s="105">
        <v>0.35336170280047646</v>
      </c>
      <c r="W9" s="105">
        <v>0.35336170280047646</v>
      </c>
      <c r="X9" s="105">
        <v>0.35336170280047646</v>
      </c>
      <c r="Y9" s="105">
        <v>0.35336170280047646</v>
      </c>
      <c r="Z9" s="105">
        <v>0.35336170280047646</v>
      </c>
      <c r="AA9" s="105">
        <v>0.35336170280047646</v>
      </c>
      <c r="AB9" s="105">
        <v>0.35336170280047646</v>
      </c>
      <c r="AC9" s="105">
        <v>0.35336170280047646</v>
      </c>
      <c r="AD9" s="105">
        <v>0.35336170280047646</v>
      </c>
      <c r="AE9" s="105">
        <v>0.35336170280047646</v>
      </c>
      <c r="AF9" s="105">
        <v>0.35336170280047646</v>
      </c>
      <c r="AG9" s="105">
        <v>0.35336170280047646</v>
      </c>
      <c r="AH9" s="105">
        <v>0.35336170280047646</v>
      </c>
      <c r="AI9" s="105">
        <v>0.35336170280047646</v>
      </c>
      <c r="AJ9" s="105">
        <v>0.35336170280047646</v>
      </c>
      <c r="AK9" s="105">
        <v>0.35336170280047646</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2" t="s">
        <v>268</v>
      </c>
      <c r="C21" s="133"/>
      <c r="D21" s="133"/>
      <c r="E21" s="133"/>
      <c r="F21" s="133"/>
      <c r="G21" s="133"/>
      <c r="H21" s="133"/>
      <c r="I21" s="134"/>
    </row>
    <row r="22" spans="2:9" x14ac:dyDescent="0.3"/>
    <row r="23" spans="2:9" s="6" customFormat="1" ht="13.5" x14ac:dyDescent="0.25">
      <c r="B23" s="56" t="s">
        <v>21</v>
      </c>
      <c r="C23" s="135" t="s">
        <v>59</v>
      </c>
      <c r="D23" s="135"/>
      <c r="E23" s="135"/>
      <c r="F23" s="135"/>
      <c r="G23" s="135"/>
      <c r="H23" s="135"/>
      <c r="I23" s="135"/>
    </row>
    <row r="24" spans="2:9" s="6" customFormat="1" ht="75.400000000000006" customHeight="1" x14ac:dyDescent="0.25">
      <c r="B24" s="57">
        <v>1</v>
      </c>
      <c r="C24" s="123" t="s">
        <v>269</v>
      </c>
      <c r="D24" s="124"/>
      <c r="E24" s="124"/>
      <c r="F24" s="124"/>
      <c r="G24" s="124"/>
      <c r="H24" s="124"/>
      <c r="I24" s="124"/>
    </row>
    <row r="25" spans="2:9" s="6" customFormat="1" ht="118.5" customHeight="1" x14ac:dyDescent="0.25">
      <c r="B25" s="57">
        <v>2</v>
      </c>
      <c r="C25" s="123" t="s">
        <v>270</v>
      </c>
      <c r="D25" s="124"/>
      <c r="E25" s="124"/>
      <c r="F25" s="124"/>
      <c r="G25" s="124"/>
      <c r="H25" s="124"/>
      <c r="I25" s="124"/>
    </row>
    <row r="26" spans="2:9" s="6" customFormat="1" ht="85.5" customHeight="1" x14ac:dyDescent="0.25">
      <c r="B26" s="57">
        <v>3</v>
      </c>
      <c r="C26" s="123" t="s">
        <v>271</v>
      </c>
      <c r="D26" s="124"/>
      <c r="E26" s="124"/>
      <c r="F26" s="124"/>
      <c r="G26" s="124"/>
      <c r="H26" s="124"/>
      <c r="I26" s="124"/>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2" sqref="B2"/>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6" t="s">
        <v>272</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8" t="s">
        <v>5</v>
      </c>
      <c r="C4" s="129"/>
      <c r="D4" s="138" t="str">
        <f>'Cover sheet'!C6</f>
        <v>Hereford</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4.5" thickBot="1" x14ac:dyDescent="0.35">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5">
        <v>9.0390337842179065</v>
      </c>
      <c r="I7" s="105">
        <v>9.5326787826019341</v>
      </c>
      <c r="J7" s="105">
        <v>9.9975027321635714</v>
      </c>
      <c r="K7" s="105">
        <v>10.15863631440142</v>
      </c>
      <c r="L7" s="105">
        <v>10.164156873362147</v>
      </c>
      <c r="M7" s="105">
        <v>10.15456283928221</v>
      </c>
      <c r="N7" s="105">
        <v>10.145323710143497</v>
      </c>
      <c r="O7" s="105">
        <v>10.136160421363771</v>
      </c>
      <c r="P7" s="105">
        <v>10.127025902208624</v>
      </c>
      <c r="Q7" s="105">
        <v>10.117952617214371</v>
      </c>
      <c r="R7" s="105">
        <v>10.108934444388444</v>
      </c>
      <c r="S7" s="105">
        <v>10.099955228103374</v>
      </c>
      <c r="T7" s="105">
        <v>10.091020605119155</v>
      </c>
      <c r="U7" s="105">
        <v>10.082126753873712</v>
      </c>
      <c r="V7" s="105">
        <v>10.073266983047731</v>
      </c>
      <c r="W7" s="105">
        <v>10.064438917581448</v>
      </c>
      <c r="X7" s="105">
        <v>10.056386088899497</v>
      </c>
      <c r="Y7" s="105">
        <v>10.048357781271287</v>
      </c>
      <c r="Z7" s="105">
        <v>10.040349140967429</v>
      </c>
      <c r="AA7" s="105">
        <v>10.032360430797949</v>
      </c>
      <c r="AB7" s="105">
        <v>10.024387891496509</v>
      </c>
      <c r="AC7" s="105">
        <v>10.016408150955973</v>
      </c>
      <c r="AD7" s="105">
        <v>10.008443209614088</v>
      </c>
      <c r="AE7" s="105">
        <v>10.000490005390459</v>
      </c>
      <c r="AF7" s="105">
        <v>9.9925494052406805</v>
      </c>
      <c r="AG7" s="105">
        <v>9.9846203363895363</v>
      </c>
      <c r="AH7" s="105">
        <v>9.977610278341059</v>
      </c>
      <c r="AI7" s="105">
        <v>9.9706109335534823</v>
      </c>
      <c r="AJ7" s="105">
        <v>9.9636223008981304</v>
      </c>
      <c r="AK7" s="105">
        <v>9.9566424720207909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7" t="s">
        <v>197</v>
      </c>
      <c r="D8" s="30" t="s">
        <v>274</v>
      </c>
      <c r="E8" s="30" t="s">
        <v>46</v>
      </c>
      <c r="F8" s="30">
        <v>2</v>
      </c>
      <c r="H8" s="105">
        <v>0.25790366189893427</v>
      </c>
      <c r="I8" s="105">
        <v>0.25420004032015348</v>
      </c>
      <c r="J8" s="105">
        <v>0.18222664004496181</v>
      </c>
      <c r="K8" s="105">
        <v>0.1790718415459889</v>
      </c>
      <c r="L8" s="105">
        <v>0.17583042824282502</v>
      </c>
      <c r="M8" s="105">
        <v>0.17252717565616907</v>
      </c>
      <c r="N8" s="105">
        <v>0.16918163097008823</v>
      </c>
      <c r="O8" s="105">
        <v>0.16581010309963595</v>
      </c>
      <c r="P8" s="105">
        <v>0.1624259702656915</v>
      </c>
      <c r="Q8" s="105">
        <v>0.15904112027010175</v>
      </c>
      <c r="R8" s="105">
        <v>0.15566533162049651</v>
      </c>
      <c r="S8" s="105">
        <v>0.15230680724005335</v>
      </c>
      <c r="T8" s="105">
        <v>0.14897265077394017</v>
      </c>
      <c r="U8" s="105">
        <v>0.14566881324908013</v>
      </c>
      <c r="V8" s="105">
        <v>0.14240030451787339</v>
      </c>
      <c r="W8" s="105">
        <v>0.13917137608889721</v>
      </c>
      <c r="X8" s="105">
        <v>0.13598557372651895</v>
      </c>
      <c r="Y8" s="105">
        <v>0.13284589189508109</v>
      </c>
      <c r="Z8" s="105">
        <v>0.12975478539953378</v>
      </c>
      <c r="AA8" s="105">
        <v>0.12671429879025245</v>
      </c>
      <c r="AB8" s="105">
        <v>0.12372606318091986</v>
      </c>
      <c r="AC8" s="105">
        <v>0.12079125402833306</v>
      </c>
      <c r="AD8" s="105">
        <v>0.11791103128684771</v>
      </c>
      <c r="AE8" s="105">
        <v>0.11508613805104553</v>
      </c>
      <c r="AF8" s="105">
        <v>0.11231711353134341</v>
      </c>
      <c r="AG8" s="105">
        <v>0.10960428611834439</v>
      </c>
      <c r="AH8" s="105">
        <v>0.10694781076514991</v>
      </c>
      <c r="AI8" s="105">
        <v>0.10434769118739042</v>
      </c>
      <c r="AJ8" s="105">
        <v>0.10180379944561063</v>
      </c>
      <c r="AK8" s="105">
        <v>9.9315880235121848E-2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7" t="s">
        <v>199</v>
      </c>
      <c r="D9" s="30" t="s">
        <v>275</v>
      </c>
      <c r="E9" s="30" t="s">
        <v>46</v>
      </c>
      <c r="F9" s="30">
        <v>2</v>
      </c>
      <c r="H9" s="105">
        <v>141.1955420074508</v>
      </c>
      <c r="I9" s="105">
        <v>9.5851875628252365</v>
      </c>
      <c r="J9" s="105">
        <v>7.7615378764456739</v>
      </c>
      <c r="K9" s="105">
        <v>7.9670080120325686</v>
      </c>
      <c r="L9" s="105">
        <v>8.167854856644988</v>
      </c>
      <c r="M9" s="105">
        <v>8.3673254497445679</v>
      </c>
      <c r="N9" s="105">
        <v>8.567911354191919</v>
      </c>
      <c r="O9" s="105">
        <v>8.7636335000268293</v>
      </c>
      <c r="P9" s="105">
        <v>8.9756402709678671</v>
      </c>
      <c r="Q9" s="105">
        <v>9.1804658242219954</v>
      </c>
      <c r="R9" s="105">
        <v>9.3762934438224779</v>
      </c>
      <c r="S9" s="105">
        <v>9.5644129263734801</v>
      </c>
      <c r="T9" s="105">
        <v>9.7455641603103338</v>
      </c>
      <c r="U9" s="105">
        <v>9.9192612569227112</v>
      </c>
      <c r="V9" s="105">
        <v>10.086497561253031</v>
      </c>
      <c r="W9" s="105">
        <v>10.247803748831693</v>
      </c>
      <c r="X9" s="105">
        <v>10.405780064876724</v>
      </c>
      <c r="Y9" s="105">
        <v>10.560024593703934</v>
      </c>
      <c r="Z9" s="105">
        <v>10.711813372384022</v>
      </c>
      <c r="AA9" s="105">
        <v>10.860261202963869</v>
      </c>
      <c r="AB9" s="105">
        <v>11.006344490429411</v>
      </c>
      <c r="AC9" s="105">
        <v>11.16140321853436</v>
      </c>
      <c r="AD9" s="105">
        <v>11.313882194081769</v>
      </c>
      <c r="AE9" s="105">
        <v>11.464623098464621</v>
      </c>
      <c r="AF9" s="105">
        <v>11.612732189716084</v>
      </c>
      <c r="AG9" s="105">
        <v>11.758274654765916</v>
      </c>
      <c r="AH9" s="105">
        <v>11.901241604497431</v>
      </c>
      <c r="AI9" s="105">
        <v>12.040899999471151</v>
      </c>
      <c r="AJ9" s="105">
        <v>12.177363004746516</v>
      </c>
      <c r="AK9" s="105">
        <v>12.31140696060206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7" t="s">
        <v>276</v>
      </c>
      <c r="D10" s="30" t="s">
        <v>277</v>
      </c>
      <c r="E10" s="30" t="s">
        <v>46</v>
      </c>
      <c r="F10" s="30">
        <v>2</v>
      </c>
      <c r="H10" s="105">
        <v>174.20004665050541</v>
      </c>
      <c r="I10" s="105">
        <v>11.862068120606594</v>
      </c>
      <c r="J10" s="105">
        <v>9.4646732254178172</v>
      </c>
      <c r="K10" s="105">
        <v>9.2139947715075721</v>
      </c>
      <c r="L10" s="105">
        <v>8.9701986252014265</v>
      </c>
      <c r="M10" s="105">
        <v>8.7331030999525474</v>
      </c>
      <c r="N10" s="105">
        <v>8.5025943525596404</v>
      </c>
      <c r="O10" s="105">
        <v>8.2779657298967848</v>
      </c>
      <c r="P10" s="105">
        <v>8.0683798581034427</v>
      </c>
      <c r="Q10" s="105">
        <v>7.8638019995561095</v>
      </c>
      <c r="R10" s="105">
        <v>7.6646914256338388</v>
      </c>
      <c r="S10" s="105">
        <v>7.4763034481218131</v>
      </c>
      <c r="T10" s="105">
        <v>7.2922525829735561</v>
      </c>
      <c r="U10" s="105">
        <v>7.1124651482363443</v>
      </c>
      <c r="V10" s="105">
        <v>6.9379171992698341</v>
      </c>
      <c r="W10" s="105">
        <v>6.767871440315866</v>
      </c>
      <c r="X10" s="105">
        <v>6.6030546809124333</v>
      </c>
      <c r="Y10" s="105">
        <v>6.4421601582212586</v>
      </c>
      <c r="Z10" s="105">
        <v>6.2858162077816493</v>
      </c>
      <c r="AA10" s="105">
        <v>6.1332658316724844</v>
      </c>
      <c r="AB10" s="105">
        <v>5.9849485136661587</v>
      </c>
      <c r="AC10" s="105">
        <v>5.8459158736434222</v>
      </c>
      <c r="AD10" s="105">
        <v>5.7101738030736628</v>
      </c>
      <c r="AE10" s="105">
        <v>5.5781224994343388</v>
      </c>
      <c r="AF10" s="105">
        <v>5.4491424434858988</v>
      </c>
      <c r="AG10" s="105">
        <v>5.3231538531824922</v>
      </c>
      <c r="AH10" s="105">
        <v>5.2006023033986724</v>
      </c>
      <c r="AI10" s="105">
        <v>5.0810033264388608</v>
      </c>
      <c r="AJ10" s="105">
        <v>4.9639552101555271</v>
      </c>
      <c r="AK10" s="105">
        <v>4.8495643189582029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7" t="s">
        <v>203</v>
      </c>
      <c r="D11" s="30" t="s">
        <v>278</v>
      </c>
      <c r="E11" s="30" t="s">
        <v>205</v>
      </c>
      <c r="F11" s="30">
        <v>1</v>
      </c>
      <c r="H11" s="111">
        <v>141.1955420074508</v>
      </c>
      <c r="I11" s="111">
        <v>137.44445406066453</v>
      </c>
      <c r="J11" s="111">
        <v>117</v>
      </c>
      <c r="K11" s="111">
        <v>117</v>
      </c>
      <c r="L11" s="111">
        <v>117</v>
      </c>
      <c r="M11" s="111">
        <v>117</v>
      </c>
      <c r="N11" s="111">
        <v>117</v>
      </c>
      <c r="O11" s="111">
        <v>117</v>
      </c>
      <c r="P11" s="111">
        <v>117</v>
      </c>
      <c r="Q11" s="111">
        <v>117</v>
      </c>
      <c r="R11" s="111">
        <v>118</v>
      </c>
      <c r="S11" s="111">
        <v>118</v>
      </c>
      <c r="T11" s="111">
        <v>118</v>
      </c>
      <c r="U11" s="111">
        <v>119</v>
      </c>
      <c r="V11" s="111">
        <v>119</v>
      </c>
      <c r="W11" s="111">
        <v>119</v>
      </c>
      <c r="X11" s="111">
        <v>120</v>
      </c>
      <c r="Y11" s="111">
        <v>120</v>
      </c>
      <c r="Z11" s="111">
        <v>120</v>
      </c>
      <c r="AA11" s="111">
        <v>120</v>
      </c>
      <c r="AB11" s="111">
        <v>121</v>
      </c>
      <c r="AC11" s="111">
        <v>121</v>
      </c>
      <c r="AD11" s="111">
        <v>122</v>
      </c>
      <c r="AE11" s="111">
        <v>122</v>
      </c>
      <c r="AF11" s="111">
        <v>122</v>
      </c>
      <c r="AG11" s="111">
        <v>123</v>
      </c>
      <c r="AH11" s="111">
        <v>123</v>
      </c>
      <c r="AI11" s="111">
        <v>124</v>
      </c>
      <c r="AJ11" s="111">
        <v>124</v>
      </c>
      <c r="AK11" s="111">
        <v>125</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7" t="s">
        <v>206</v>
      </c>
      <c r="D12" s="30" t="s">
        <v>279</v>
      </c>
      <c r="E12" s="30" t="s">
        <v>205</v>
      </c>
      <c r="F12" s="30">
        <v>1</v>
      </c>
      <c r="H12" s="111">
        <v>174.20004665050541</v>
      </c>
      <c r="I12" s="111">
        <v>184.28180150390847</v>
      </c>
      <c r="J12" s="111">
        <v>152</v>
      </c>
      <c r="K12" s="111">
        <v>151</v>
      </c>
      <c r="L12" s="111">
        <v>150</v>
      </c>
      <c r="M12" s="111">
        <v>150</v>
      </c>
      <c r="N12" s="111">
        <v>149</v>
      </c>
      <c r="O12" s="111">
        <v>148</v>
      </c>
      <c r="P12" s="111">
        <v>148</v>
      </c>
      <c r="Q12" s="111">
        <v>147</v>
      </c>
      <c r="R12" s="111">
        <v>147</v>
      </c>
      <c r="S12" s="111">
        <v>146</v>
      </c>
      <c r="T12" s="111">
        <v>146</v>
      </c>
      <c r="U12" s="111">
        <v>146</v>
      </c>
      <c r="V12" s="111">
        <v>145</v>
      </c>
      <c r="W12" s="111">
        <v>145</v>
      </c>
      <c r="X12" s="111">
        <v>145</v>
      </c>
      <c r="Y12" s="111">
        <v>144</v>
      </c>
      <c r="Z12" s="111">
        <v>144</v>
      </c>
      <c r="AA12" s="111">
        <v>143</v>
      </c>
      <c r="AB12" s="111">
        <v>143</v>
      </c>
      <c r="AC12" s="111">
        <v>143</v>
      </c>
      <c r="AD12" s="111">
        <v>143</v>
      </c>
      <c r="AE12" s="111">
        <v>143</v>
      </c>
      <c r="AF12" s="111">
        <v>142</v>
      </c>
      <c r="AG12" s="111">
        <v>142</v>
      </c>
      <c r="AH12" s="111">
        <v>142</v>
      </c>
      <c r="AI12" s="111">
        <v>142</v>
      </c>
      <c r="AJ12" s="111">
        <v>142</v>
      </c>
      <c r="AK12" s="111">
        <v>141</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7" t="s">
        <v>208</v>
      </c>
      <c r="D13" s="30" t="s">
        <v>280</v>
      </c>
      <c r="E13" s="30" t="s">
        <v>205</v>
      </c>
      <c r="F13" s="30">
        <v>1</v>
      </c>
      <c r="H13" s="111">
        <v>157.33980285402802</v>
      </c>
      <c r="I13" s="111">
        <v>159.9254837944724</v>
      </c>
      <c r="J13" s="111">
        <v>133.59578920170134</v>
      </c>
      <c r="K13" s="111">
        <v>132.87196234266182</v>
      </c>
      <c r="L13" s="111">
        <v>132.16822547493499</v>
      </c>
      <c r="M13" s="111">
        <v>131.46658395285218</v>
      </c>
      <c r="N13" s="111">
        <v>130.81112289412076</v>
      </c>
      <c r="O13" s="111">
        <v>130.19395660071288</v>
      </c>
      <c r="P13" s="111">
        <v>129.85475647272276</v>
      </c>
      <c r="Q13" s="111">
        <v>129.56091331866733</v>
      </c>
      <c r="R13" s="111">
        <v>129.27505197250503</v>
      </c>
      <c r="S13" s="111">
        <v>129.04170080037412</v>
      </c>
      <c r="T13" s="111">
        <v>128.84986456566273</v>
      </c>
      <c r="U13" s="111">
        <v>128.669967586257</v>
      </c>
      <c r="V13" s="111">
        <v>128.49407416409741</v>
      </c>
      <c r="W13" s="111">
        <v>128.32482276489037</v>
      </c>
      <c r="X13" s="111">
        <v>128.18481297233095</v>
      </c>
      <c r="Y13" s="111">
        <v>128.06064890795133</v>
      </c>
      <c r="Z13" s="111">
        <v>127.96148505369754</v>
      </c>
      <c r="AA13" s="111">
        <v>127.87677066034381</v>
      </c>
      <c r="AB13" s="111">
        <v>127.81269926134317</v>
      </c>
      <c r="AC13" s="111">
        <v>127.89060389005684</v>
      </c>
      <c r="AD13" s="111">
        <v>127.98010006445533</v>
      </c>
      <c r="AE13" s="111">
        <v>128.09011864716021</v>
      </c>
      <c r="AF13" s="111">
        <v>128.2073796298217</v>
      </c>
      <c r="AG13" s="111">
        <v>128.33086074645161</v>
      </c>
      <c r="AH13" s="111">
        <v>128.47526845592944</v>
      </c>
      <c r="AI13" s="111">
        <v>128.59993963637874</v>
      </c>
      <c r="AJ13" s="111">
        <v>128.73560132899442</v>
      </c>
      <c r="AK13" s="111">
        <v>128.8756154032252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7" t="s">
        <v>210</v>
      </c>
      <c r="D14" s="30" t="s">
        <v>281</v>
      </c>
      <c r="E14" s="30" t="s">
        <v>46</v>
      </c>
      <c r="F14" s="30">
        <v>2</v>
      </c>
      <c r="H14" s="105">
        <v>4.7137735468433544</v>
      </c>
      <c r="I14" s="105">
        <v>4.6194697819560524</v>
      </c>
      <c r="J14" s="105">
        <v>4.7907395665025048</v>
      </c>
      <c r="K14" s="105">
        <v>4.7907395665025048</v>
      </c>
      <c r="L14" s="105">
        <v>4.7907395665025048</v>
      </c>
      <c r="M14" s="105">
        <v>4.7907395665025039</v>
      </c>
      <c r="N14" s="105">
        <v>4.7907395665025039</v>
      </c>
      <c r="O14" s="105">
        <v>4.7907395665025039</v>
      </c>
      <c r="P14" s="105">
        <v>4.7907395665025039</v>
      </c>
      <c r="Q14" s="105">
        <v>4.7907395665025048</v>
      </c>
      <c r="R14" s="105">
        <v>4.7907395665025048</v>
      </c>
      <c r="S14" s="105">
        <v>4.7907395665025048</v>
      </c>
      <c r="T14" s="105">
        <v>4.7907395665025048</v>
      </c>
      <c r="U14" s="105">
        <v>4.7907395665025039</v>
      </c>
      <c r="V14" s="105">
        <v>4.7907395665025039</v>
      </c>
      <c r="W14" s="105">
        <v>4.7907395665025039</v>
      </c>
      <c r="X14" s="105">
        <v>4.7907395665025048</v>
      </c>
      <c r="Y14" s="105">
        <v>4.7907395665025048</v>
      </c>
      <c r="Z14" s="105">
        <v>4.7907395665025048</v>
      </c>
      <c r="AA14" s="105">
        <v>4.7907395665025048</v>
      </c>
      <c r="AB14" s="105">
        <v>4.7907395665025057</v>
      </c>
      <c r="AC14" s="105">
        <v>4.7907395665025065</v>
      </c>
      <c r="AD14" s="105">
        <v>4.7907395665025057</v>
      </c>
      <c r="AE14" s="105">
        <v>4.7907395665025057</v>
      </c>
      <c r="AF14" s="105">
        <v>4.7907395665025057</v>
      </c>
      <c r="AG14" s="105">
        <v>4.7907395665025057</v>
      </c>
      <c r="AH14" s="105">
        <v>4.7907395665025057</v>
      </c>
      <c r="AI14" s="105">
        <v>4.7907395665025057</v>
      </c>
      <c r="AJ14" s="105">
        <v>4.7907395665025057</v>
      </c>
      <c r="AK14" s="105">
        <v>4.7907395665025065</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7" t="s">
        <v>212</v>
      </c>
      <c r="D15" s="30" t="s">
        <v>282</v>
      </c>
      <c r="E15" s="30" t="s">
        <v>214</v>
      </c>
      <c r="F15" s="30">
        <v>2</v>
      </c>
      <c r="H15" s="105">
        <v>75.003954792485786</v>
      </c>
      <c r="I15" s="105">
        <v>97.531314634992171</v>
      </c>
      <c r="J15" s="105">
        <v>78.367907568933276</v>
      </c>
      <c r="K15" s="105">
        <v>77.918444319756844</v>
      </c>
      <c r="L15" s="105">
        <v>77.4733316496405</v>
      </c>
      <c r="M15" s="105">
        <v>77.019005257013504</v>
      </c>
      <c r="N15" s="105">
        <v>76.534737874023534</v>
      </c>
      <c r="O15" s="105">
        <v>76.050320880423016</v>
      </c>
      <c r="P15" s="105">
        <v>75.572198498829195</v>
      </c>
      <c r="Q15" s="105">
        <v>75.108629396365785</v>
      </c>
      <c r="R15" s="105">
        <v>74.681262276514985</v>
      </c>
      <c r="S15" s="105">
        <v>74.27632384331568</v>
      </c>
      <c r="T15" s="105">
        <v>73.882845511727552</v>
      </c>
      <c r="U15" s="105">
        <v>73.509524450156718</v>
      </c>
      <c r="V15" s="105">
        <v>73.163765026425509</v>
      </c>
      <c r="W15" s="105">
        <v>72.836609444934979</v>
      </c>
      <c r="X15" s="105">
        <v>72.519264210999367</v>
      </c>
      <c r="Y15" s="105">
        <v>72.204742518326171</v>
      </c>
      <c r="Z15" s="105">
        <v>71.892979275455289</v>
      </c>
      <c r="AA15" s="105">
        <v>71.583914636412004</v>
      </c>
      <c r="AB15" s="105">
        <v>71.277923891176883</v>
      </c>
      <c r="AC15" s="105">
        <v>70.975762164913618</v>
      </c>
      <c r="AD15" s="105">
        <v>70.676158330631992</v>
      </c>
      <c r="AE15" s="105">
        <v>70.37934782228443</v>
      </c>
      <c r="AF15" s="105">
        <v>70.086278755600006</v>
      </c>
      <c r="AG15" s="105">
        <v>69.797055013513855</v>
      </c>
      <c r="AH15" s="105">
        <v>69.514602883874474</v>
      </c>
      <c r="AI15" s="105">
        <v>69.247113874892264</v>
      </c>
      <c r="AJ15" s="105">
        <v>68.98170888493388</v>
      </c>
      <c r="AK15" s="105">
        <v>68.718367962022313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7" t="s">
        <v>215</v>
      </c>
      <c r="D16" s="30" t="s">
        <v>283</v>
      </c>
      <c r="E16" s="30" t="s">
        <v>217</v>
      </c>
      <c r="F16" s="30">
        <v>2</v>
      </c>
      <c r="H16" s="105">
        <v>33.266500000000001</v>
      </c>
      <c r="I16" s="105">
        <v>34.185499999999998</v>
      </c>
      <c r="J16" s="105">
        <v>33.393154718721227</v>
      </c>
      <c r="K16" s="105">
        <v>34.269714210517897</v>
      </c>
      <c r="L16" s="105">
        <v>35.132939095402243</v>
      </c>
      <c r="M16" s="105">
        <v>35.993813552074727</v>
      </c>
      <c r="N16" s="105">
        <v>36.869546800411612</v>
      </c>
      <c r="O16" s="105">
        <v>37.73735564036707</v>
      </c>
      <c r="P16" s="105">
        <v>38.59238289445004</v>
      </c>
      <c r="Q16" s="105">
        <v>39.42799554524251</v>
      </c>
      <c r="R16" s="105">
        <v>40.225986653440209</v>
      </c>
      <c r="S16" s="105">
        <v>40.997371927939163</v>
      </c>
      <c r="T16" s="105">
        <v>41.751289966132418</v>
      </c>
      <c r="U16" s="105">
        <v>42.480247952737365</v>
      </c>
      <c r="V16" s="105">
        <v>43.17758168322402</v>
      </c>
      <c r="W16" s="105">
        <v>43.850828416856146</v>
      </c>
      <c r="X16" s="105">
        <v>44.507675467861915</v>
      </c>
      <c r="Y16" s="105">
        <v>45.154460426214321</v>
      </c>
      <c r="Z16" s="105">
        <v>45.791467201786311</v>
      </c>
      <c r="AA16" s="105">
        <v>46.418970179209595</v>
      </c>
      <c r="AB16" s="105">
        <v>47.036838338781301</v>
      </c>
      <c r="AC16" s="105">
        <v>47.644569584068215</v>
      </c>
      <c r="AD16" s="105">
        <v>48.243528883557524</v>
      </c>
      <c r="AE16" s="105">
        <v>48.833692249444809</v>
      </c>
      <c r="AF16" s="105">
        <v>49.414343360416638</v>
      </c>
      <c r="AG16" s="105">
        <v>49.985540283997587</v>
      </c>
      <c r="AH16" s="105">
        <v>50.544599655436095</v>
      </c>
      <c r="AI16" s="105">
        <v>51.0836049335539</v>
      </c>
      <c r="AJ16" s="105">
        <v>51.615102036909391</v>
      </c>
      <c r="AK16" s="105">
        <v>52.139283122729097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7" t="s">
        <v>227</v>
      </c>
      <c r="D17" s="30" t="s">
        <v>284</v>
      </c>
      <c r="E17" s="30" t="s">
        <v>229</v>
      </c>
      <c r="F17" s="30">
        <v>0</v>
      </c>
      <c r="H17" s="112">
        <v>59.197273827318661</v>
      </c>
      <c r="I17" s="112">
        <v>61.667283004913088</v>
      </c>
      <c r="J17" s="113">
        <v>0.60513684962226555</v>
      </c>
      <c r="K17" s="113">
        <v>0.61717579117129773</v>
      </c>
      <c r="L17" s="113">
        <v>0.62881649129943806</v>
      </c>
      <c r="M17" s="113">
        <v>0.64013735375110958</v>
      </c>
      <c r="N17" s="113">
        <v>0.65124289918071587</v>
      </c>
      <c r="O17" s="113">
        <v>0.66199612852000445</v>
      </c>
      <c r="P17" s="113">
        <v>0.67237905291022115</v>
      </c>
      <c r="Q17" s="113">
        <v>0.68236870673836281</v>
      </c>
      <c r="R17" s="113">
        <v>0.69188935152708653</v>
      </c>
      <c r="S17" s="113">
        <v>0.70101942123422345</v>
      </c>
      <c r="T17" s="113">
        <v>0.70981908656747628</v>
      </c>
      <c r="U17" s="113">
        <v>0.71826701922435154</v>
      </c>
      <c r="V17" s="113">
        <v>0.72634996371110971</v>
      </c>
      <c r="W17" s="113">
        <v>0.73411701181905886</v>
      </c>
      <c r="X17" s="113">
        <v>0.74161242695533458</v>
      </c>
      <c r="Y17" s="113">
        <v>0.74887030794029918</v>
      </c>
      <c r="Z17" s="113">
        <v>0.75589843422822878</v>
      </c>
      <c r="AA17" s="113">
        <v>0.76270430948536949</v>
      </c>
      <c r="AB17" s="113">
        <v>0.76929379914391161</v>
      </c>
      <c r="AC17" s="113">
        <v>0.77567149757232279</v>
      </c>
      <c r="AD17" s="113">
        <v>0.78184815885004</v>
      </c>
      <c r="AE17" s="113">
        <v>0.78782946708190515</v>
      </c>
      <c r="AF17" s="113">
        <v>0.79361894148771928</v>
      </c>
      <c r="AG17" s="113">
        <v>0.7992225483344273</v>
      </c>
      <c r="AH17" s="113">
        <v>0.80463843306016769</v>
      </c>
      <c r="AI17" s="113">
        <v>0.80985151189663052</v>
      </c>
      <c r="AJ17" s="113">
        <v>0.81490286997538564</v>
      </c>
      <c r="AK17" s="113">
        <v>0.81979761104376603</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2" t="s">
        <v>285</v>
      </c>
      <c r="C29" s="133"/>
      <c r="D29" s="133"/>
      <c r="E29" s="133"/>
      <c r="F29" s="133"/>
      <c r="G29" s="133"/>
      <c r="H29" s="133"/>
      <c r="I29" s="134"/>
    </row>
    <row r="30" spans="2:88" x14ac:dyDescent="0.3"/>
    <row r="31" spans="2:88" s="6" customFormat="1" ht="13.5" x14ac:dyDescent="0.25">
      <c r="B31" s="56" t="s">
        <v>21</v>
      </c>
      <c r="C31" s="135" t="s">
        <v>59</v>
      </c>
      <c r="D31" s="135"/>
      <c r="E31" s="135"/>
      <c r="F31" s="135"/>
      <c r="G31" s="135"/>
      <c r="H31" s="135"/>
      <c r="I31" s="135"/>
    </row>
    <row r="32" spans="2:88" s="6" customFormat="1" ht="59.65" customHeight="1" x14ac:dyDescent="0.25">
      <c r="B32" s="57">
        <v>1</v>
      </c>
      <c r="C32" s="123" t="s">
        <v>286</v>
      </c>
      <c r="D32" s="124"/>
      <c r="E32" s="124"/>
      <c r="F32" s="124"/>
      <c r="G32" s="124"/>
      <c r="H32" s="124"/>
      <c r="I32" s="124"/>
    </row>
    <row r="33" spans="2:9" s="6" customFormat="1" ht="54" customHeight="1" x14ac:dyDescent="0.25">
      <c r="B33" s="57">
        <v>2</v>
      </c>
      <c r="C33" s="123" t="s">
        <v>287</v>
      </c>
      <c r="D33" s="124"/>
      <c r="E33" s="124"/>
      <c r="F33" s="124"/>
      <c r="G33" s="124"/>
      <c r="H33" s="124"/>
      <c r="I33" s="124"/>
    </row>
    <row r="34" spans="2:9" s="6" customFormat="1" ht="58.15" customHeight="1" x14ac:dyDescent="0.25">
      <c r="B34" s="57">
        <v>3</v>
      </c>
      <c r="C34" s="123" t="s">
        <v>288</v>
      </c>
      <c r="D34" s="124"/>
      <c r="E34" s="124"/>
      <c r="F34" s="124"/>
      <c r="G34" s="124"/>
      <c r="H34" s="124"/>
      <c r="I34" s="124"/>
    </row>
    <row r="35" spans="2:9" s="6" customFormat="1" ht="61.15" customHeight="1" x14ac:dyDescent="0.25">
      <c r="B35" s="57">
        <v>4</v>
      </c>
      <c r="C35" s="123" t="s">
        <v>289</v>
      </c>
      <c r="D35" s="124"/>
      <c r="E35" s="124"/>
      <c r="F35" s="124"/>
      <c r="G35" s="124"/>
      <c r="H35" s="124"/>
      <c r="I35" s="124"/>
    </row>
    <row r="36" spans="2:9" s="6" customFormat="1" ht="58.5" customHeight="1" x14ac:dyDescent="0.25">
      <c r="B36" s="57">
        <v>5</v>
      </c>
      <c r="C36" s="123" t="s">
        <v>290</v>
      </c>
      <c r="D36" s="124"/>
      <c r="E36" s="124"/>
      <c r="F36" s="124"/>
      <c r="G36" s="124"/>
      <c r="H36" s="124"/>
      <c r="I36" s="124"/>
    </row>
    <row r="37" spans="2:9" s="6" customFormat="1" ht="75.400000000000006" customHeight="1" x14ac:dyDescent="0.25">
      <c r="B37" s="57">
        <v>6</v>
      </c>
      <c r="C37" s="123" t="s">
        <v>291</v>
      </c>
      <c r="D37" s="124"/>
      <c r="E37" s="124"/>
      <c r="F37" s="124"/>
      <c r="G37" s="124"/>
      <c r="H37" s="124"/>
      <c r="I37" s="124"/>
    </row>
    <row r="38" spans="2:9" s="6" customFormat="1" ht="61.5" customHeight="1" x14ac:dyDescent="0.25">
      <c r="B38" s="57">
        <v>7</v>
      </c>
      <c r="C38" s="123" t="s">
        <v>292</v>
      </c>
      <c r="D38" s="124"/>
      <c r="E38" s="124"/>
      <c r="F38" s="124"/>
      <c r="G38" s="124"/>
      <c r="H38" s="124"/>
      <c r="I38" s="124"/>
    </row>
    <row r="39" spans="2:9" s="6" customFormat="1" ht="75.400000000000006" customHeight="1" x14ac:dyDescent="0.25">
      <c r="B39" s="57">
        <v>8</v>
      </c>
      <c r="C39" s="123" t="s">
        <v>293</v>
      </c>
      <c r="D39" s="124"/>
      <c r="E39" s="124"/>
      <c r="F39" s="124"/>
      <c r="G39" s="124"/>
      <c r="H39" s="124"/>
      <c r="I39" s="124"/>
    </row>
    <row r="40" spans="2:9" s="6" customFormat="1" ht="66" customHeight="1" x14ac:dyDescent="0.25">
      <c r="B40" s="57">
        <v>9</v>
      </c>
      <c r="C40" s="123" t="s">
        <v>294</v>
      </c>
      <c r="D40" s="124"/>
      <c r="E40" s="124"/>
      <c r="F40" s="124"/>
      <c r="G40" s="124"/>
      <c r="H40" s="124"/>
      <c r="I40" s="124"/>
    </row>
    <row r="41" spans="2:9" s="6" customFormat="1" ht="54.4" customHeight="1" x14ac:dyDescent="0.25">
      <c r="B41" s="57">
        <v>10</v>
      </c>
      <c r="C41" s="123" t="s">
        <v>295</v>
      </c>
      <c r="D41" s="124"/>
      <c r="E41" s="124"/>
      <c r="F41" s="124"/>
      <c r="G41" s="124"/>
      <c r="H41" s="124"/>
      <c r="I41" s="124"/>
    </row>
    <row r="42" spans="2:9" s="6" customFormat="1" ht="57.4" customHeight="1" x14ac:dyDescent="0.25">
      <c r="B42" s="57">
        <v>11</v>
      </c>
      <c r="C42" s="123" t="s">
        <v>296</v>
      </c>
      <c r="D42" s="124"/>
      <c r="E42" s="124"/>
      <c r="F42" s="124"/>
      <c r="G42" s="124"/>
      <c r="H42" s="124"/>
      <c r="I42" s="124"/>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7" sqref="J17"/>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6" t="s">
        <v>297</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8" t="s">
        <v>5</v>
      </c>
      <c r="C4" s="129"/>
      <c r="D4" s="138" t="str">
        <f>'Cover sheet'!C6</f>
        <v>Hereford</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5">
        <v>35.871175203303665</v>
      </c>
      <c r="I7" s="115">
        <v>37.024581608804361</v>
      </c>
      <c r="J7" s="108">
        <v>33.027465179052179</v>
      </c>
      <c r="K7" s="108">
        <v>33.145044525426194</v>
      </c>
      <c r="L7" s="108">
        <v>33.109183916653151</v>
      </c>
      <c r="M7" s="108">
        <v>33.063626856589835</v>
      </c>
      <c r="N7" s="108">
        <v>33.026475691374998</v>
      </c>
      <c r="O7" s="108">
        <v>32.990460491674263</v>
      </c>
      <c r="P7" s="108">
        <v>32.985784870569297</v>
      </c>
      <c r="Q7" s="108">
        <v>32.978897564748685</v>
      </c>
      <c r="R7" s="108">
        <v>32.968187048561745</v>
      </c>
      <c r="S7" s="108">
        <v>32.960339135020583</v>
      </c>
      <c r="T7" s="108">
        <v>32.949844496780479</v>
      </c>
      <c r="U7" s="108">
        <v>32.93603735920798</v>
      </c>
      <c r="V7" s="108">
        <v>32.920788578695131</v>
      </c>
      <c r="W7" s="108">
        <v>32.903994500349093</v>
      </c>
      <c r="X7" s="108">
        <v>32.889832348394826</v>
      </c>
      <c r="Y7" s="108">
        <v>32.875930340921087</v>
      </c>
      <c r="Z7" s="108">
        <v>32.864190681190763</v>
      </c>
      <c r="AA7" s="108">
        <v>32.852973883336134</v>
      </c>
      <c r="AB7" s="108">
        <v>32.843688360798957</v>
      </c>
      <c r="AC7" s="108">
        <v>32.852692180095971</v>
      </c>
      <c r="AD7" s="108">
        <v>32.86247600115842</v>
      </c>
      <c r="AE7" s="108">
        <v>32.874275782551315</v>
      </c>
      <c r="AF7" s="108">
        <v>32.886566685093321</v>
      </c>
      <c r="AG7" s="108">
        <v>32.8993311493752</v>
      </c>
      <c r="AH7" s="108">
        <v>32.913873192780926</v>
      </c>
      <c r="AI7" s="108">
        <v>32.927953945652824</v>
      </c>
      <c r="AJ7" s="108">
        <v>32.941456623415974</v>
      </c>
      <c r="AK7" s="108">
        <v>32.955261655832018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7" t="s">
        <v>249</v>
      </c>
      <c r="D8" s="30" t="s">
        <v>299</v>
      </c>
      <c r="E8" s="30" t="s">
        <v>46</v>
      </c>
      <c r="F8" s="30">
        <v>2</v>
      </c>
      <c r="H8" s="105">
        <v>44.088596538739168</v>
      </c>
      <c r="I8" s="105">
        <v>42.072992914742812</v>
      </c>
      <c r="J8" s="105">
        <v>44.073481350829546</v>
      </c>
      <c r="K8" s="105">
        <v>44.073481350829546</v>
      </c>
      <c r="L8" s="105">
        <v>44.073481350829546</v>
      </c>
      <c r="M8" s="105">
        <v>44.073481350829546</v>
      </c>
      <c r="N8" s="105">
        <v>44.073481350829546</v>
      </c>
      <c r="O8" s="105">
        <v>44.073481350829546</v>
      </c>
      <c r="P8" s="105">
        <v>44.073481350829546</v>
      </c>
      <c r="Q8" s="105">
        <v>44.073481350829546</v>
      </c>
      <c r="R8" s="105">
        <v>44.073481350829546</v>
      </c>
      <c r="S8" s="105">
        <v>44.073481350829546</v>
      </c>
      <c r="T8" s="105">
        <v>44.073481350829546</v>
      </c>
      <c r="U8" s="105">
        <v>44.073481350829546</v>
      </c>
      <c r="V8" s="105">
        <v>44.073481350829546</v>
      </c>
      <c r="W8" s="105">
        <v>44.073481350829546</v>
      </c>
      <c r="X8" s="105">
        <v>44.073481350829546</v>
      </c>
      <c r="Y8" s="105">
        <v>44.073481350829546</v>
      </c>
      <c r="Z8" s="105">
        <v>44.073481350829546</v>
      </c>
      <c r="AA8" s="105">
        <v>44.073481350829546</v>
      </c>
      <c r="AB8" s="105">
        <v>44.073481350829546</v>
      </c>
      <c r="AC8" s="105">
        <v>44.073481350829546</v>
      </c>
      <c r="AD8" s="105">
        <v>44.073481350829546</v>
      </c>
      <c r="AE8" s="105">
        <v>44.073481350829546</v>
      </c>
      <c r="AF8" s="105">
        <v>44.073481350829546</v>
      </c>
      <c r="AG8" s="105">
        <v>44.073481350829546</v>
      </c>
      <c r="AH8" s="105">
        <v>44.073481350829546</v>
      </c>
      <c r="AI8" s="105">
        <v>44.073481350829546</v>
      </c>
      <c r="AJ8" s="105">
        <v>44.073481350829546</v>
      </c>
      <c r="AK8" s="105">
        <v>44.073481350829546</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7" t="s">
        <v>251</v>
      </c>
      <c r="D9" s="30" t="s">
        <v>300</v>
      </c>
      <c r="E9" s="30" t="s">
        <v>46</v>
      </c>
      <c r="F9" s="30">
        <v>2</v>
      </c>
      <c r="H9" s="105">
        <f>H8</f>
        <v>44.088596538739168</v>
      </c>
      <c r="I9" s="105">
        <f>I8</f>
        <v>42.072992914742812</v>
      </c>
      <c r="J9" s="105">
        <v>44.049316298832828</v>
      </c>
      <c r="K9" s="105">
        <v>44.073481350829546</v>
      </c>
      <c r="L9" s="105">
        <v>44.073481350829546</v>
      </c>
      <c r="M9" s="105">
        <v>44.073481350829546</v>
      </c>
      <c r="N9" s="105">
        <v>44.073481350829546</v>
      </c>
      <c r="O9" s="105">
        <v>44.073481350829546</v>
      </c>
      <c r="P9" s="105">
        <v>44.073481350829546</v>
      </c>
      <c r="Q9" s="105">
        <v>44.073481350829546</v>
      </c>
      <c r="R9" s="105">
        <v>44.073481350829546</v>
      </c>
      <c r="S9" s="105">
        <v>44.073481350829546</v>
      </c>
      <c r="T9" s="105">
        <v>44.073481350829546</v>
      </c>
      <c r="U9" s="105">
        <v>44.073481350829546</v>
      </c>
      <c r="V9" s="105">
        <v>44.073481350829546</v>
      </c>
      <c r="W9" s="105">
        <v>44.073481350829546</v>
      </c>
      <c r="X9" s="105">
        <v>44.073481350829546</v>
      </c>
      <c r="Y9" s="105">
        <v>44.073481350829546</v>
      </c>
      <c r="Z9" s="105">
        <v>44.073481350829546</v>
      </c>
      <c r="AA9" s="105">
        <v>44.073481350829546</v>
      </c>
      <c r="AB9" s="105">
        <v>44.073481350829546</v>
      </c>
      <c r="AC9" s="105">
        <v>44.073481350829546</v>
      </c>
      <c r="AD9" s="105">
        <v>44.073481350829546</v>
      </c>
      <c r="AE9" s="105">
        <v>44.073481350829546</v>
      </c>
      <c r="AF9" s="105">
        <v>44.073481350829546</v>
      </c>
      <c r="AG9" s="105">
        <v>44.073481350829546</v>
      </c>
      <c r="AH9" s="105">
        <v>44.073481350829546</v>
      </c>
      <c r="AI9" s="105">
        <v>44.073481350829546</v>
      </c>
      <c r="AJ9" s="105">
        <v>44.073481350829546</v>
      </c>
      <c r="AK9" s="105">
        <v>44.073481350829546</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7" t="s">
        <v>253</v>
      </c>
      <c r="D10" s="30" t="s">
        <v>301</v>
      </c>
      <c r="E10" s="30" t="s">
        <v>46</v>
      </c>
      <c r="F10" s="30">
        <v>2</v>
      </c>
      <c r="H10" s="105">
        <v>2.0452654712742628</v>
      </c>
      <c r="I10" s="105">
        <v>1.259899896602692</v>
      </c>
      <c r="J10" s="105">
        <v>2.0837515286449499</v>
      </c>
      <c r="K10" s="105">
        <v>2.1243358305953608</v>
      </c>
      <c r="L10" s="105">
        <v>2.1428186694548312</v>
      </c>
      <c r="M10" s="105">
        <v>1.7205060943119073</v>
      </c>
      <c r="N10" s="105">
        <v>1.7375036530806349</v>
      </c>
      <c r="O10" s="105">
        <v>1.7592655370635699</v>
      </c>
      <c r="P10" s="105">
        <v>1.7691661886241701</v>
      </c>
      <c r="Q10" s="105">
        <v>1.8007844256197081</v>
      </c>
      <c r="R10" s="105">
        <v>1.5011798880341789</v>
      </c>
      <c r="S10" s="105">
        <v>1.5119662770223561</v>
      </c>
      <c r="T10" s="105">
        <v>1.532617118674225</v>
      </c>
      <c r="U10" s="105">
        <v>1.5411593399953258</v>
      </c>
      <c r="V10" s="105">
        <v>1.570955943869887</v>
      </c>
      <c r="W10" s="105">
        <v>1.3142009037137399</v>
      </c>
      <c r="X10" s="105">
        <v>1.3446059634037919</v>
      </c>
      <c r="Y10" s="105">
        <v>1.3557520012554227</v>
      </c>
      <c r="Z10" s="105">
        <v>1.3675270977619851</v>
      </c>
      <c r="AA10" s="105">
        <v>1.3937115528170989</v>
      </c>
      <c r="AB10" s="105">
        <v>1.159098107804754</v>
      </c>
      <c r="AC10" s="105">
        <v>1.1609293669945173</v>
      </c>
      <c r="AD10" s="105">
        <v>1.1774444491381659</v>
      </c>
      <c r="AE10" s="105">
        <v>1.194118430543798</v>
      </c>
      <c r="AF10" s="105">
        <v>1.200259267693099</v>
      </c>
      <c r="AG10" s="105">
        <v>1.189705438341057</v>
      </c>
      <c r="AH10" s="105">
        <v>1.194872449652427</v>
      </c>
      <c r="AI10" s="105">
        <v>1.2005472561753301</v>
      </c>
      <c r="AJ10" s="105">
        <v>1.1993070459246282</v>
      </c>
      <c r="AK10" s="105">
        <v>1.19863078020836</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7" t="s">
        <v>255</v>
      </c>
      <c r="D11" s="30" t="s">
        <v>302</v>
      </c>
      <c r="E11" s="30" t="s">
        <v>46</v>
      </c>
      <c r="F11" s="30">
        <v>2</v>
      </c>
      <c r="H11" s="107">
        <f>H9-H7-H10</f>
        <v>6.1721558641612404</v>
      </c>
      <c r="I11" s="107">
        <f>I9-I7-I10</f>
        <v>3.7885114093357593</v>
      </c>
      <c r="J11" s="107">
        <v>8.9380995911356997</v>
      </c>
      <c r="K11" s="107">
        <v>8.8041009948079925</v>
      </c>
      <c r="L11" s="107">
        <v>8.8214787647215633</v>
      </c>
      <c r="M11" s="107">
        <v>9.2893483999278033</v>
      </c>
      <c r="N11" s="107">
        <v>9.3095020063739131</v>
      </c>
      <c r="O11" s="107">
        <v>9.3237553220917135</v>
      </c>
      <c r="P11" s="107">
        <v>9.3185302916360779</v>
      </c>
      <c r="Q11" s="107">
        <v>9.2937993604611524</v>
      </c>
      <c r="R11" s="107">
        <v>9.6041144142336226</v>
      </c>
      <c r="S11" s="107">
        <v>9.6011759387866071</v>
      </c>
      <c r="T11" s="107">
        <v>9.591019735374843</v>
      </c>
      <c r="U11" s="107">
        <v>9.5962846516262399</v>
      </c>
      <c r="V11" s="107">
        <v>9.5817368282645283</v>
      </c>
      <c r="W11" s="107">
        <v>9.8552859467667133</v>
      </c>
      <c r="X11" s="107">
        <v>9.839043039030928</v>
      </c>
      <c r="Y11" s="107">
        <v>9.8417990086530356</v>
      </c>
      <c r="Z11" s="107">
        <v>9.8417635718767968</v>
      </c>
      <c r="AA11" s="107">
        <v>9.826795914676314</v>
      </c>
      <c r="AB11" s="107">
        <v>10.070694882225835</v>
      </c>
      <c r="AC11" s="107">
        <v>10.059859803739057</v>
      </c>
      <c r="AD11" s="107">
        <v>10.03356090053296</v>
      </c>
      <c r="AE11" s="107">
        <v>10.005087137734433</v>
      </c>
      <c r="AF11" s="107">
        <v>9.9866553980431263</v>
      </c>
      <c r="AG11" s="107">
        <v>9.984444763113288</v>
      </c>
      <c r="AH11" s="107">
        <v>9.9647357083961925</v>
      </c>
      <c r="AI11" s="107">
        <v>9.9449801490013918</v>
      </c>
      <c r="AJ11" s="107">
        <v>9.9327176814889437</v>
      </c>
      <c r="AK11" s="107">
        <v>9.919588914789168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2" t="s">
        <v>303</v>
      </c>
      <c r="C23" s="133"/>
      <c r="D23" s="133"/>
      <c r="E23" s="133"/>
      <c r="F23" s="133"/>
      <c r="G23" s="133"/>
      <c r="H23" s="133"/>
      <c r="I23" s="134"/>
    </row>
    <row r="24" spans="2:9" x14ac:dyDescent="0.3"/>
    <row r="25" spans="2:9" s="6" customFormat="1" ht="13.5" x14ac:dyDescent="0.25">
      <c r="B25" s="56" t="s">
        <v>21</v>
      </c>
      <c r="C25" s="135" t="s">
        <v>59</v>
      </c>
      <c r="D25" s="135"/>
      <c r="E25" s="135"/>
      <c r="F25" s="135"/>
      <c r="G25" s="135"/>
      <c r="H25" s="135"/>
      <c r="I25" s="135"/>
    </row>
    <row r="26" spans="2:9" s="6" customFormat="1" ht="76.900000000000006" customHeight="1" x14ac:dyDescent="0.25">
      <c r="B26" s="57">
        <v>1</v>
      </c>
      <c r="C26" s="123" t="s">
        <v>304</v>
      </c>
      <c r="D26" s="124"/>
      <c r="E26" s="124"/>
      <c r="F26" s="124"/>
      <c r="G26" s="124"/>
      <c r="H26" s="124"/>
      <c r="I26" s="124"/>
    </row>
    <row r="27" spans="2:9" s="6" customFormat="1" ht="54" customHeight="1" x14ac:dyDescent="0.25">
      <c r="B27" s="57">
        <v>2</v>
      </c>
      <c r="C27" s="123" t="s">
        <v>305</v>
      </c>
      <c r="D27" s="124"/>
      <c r="E27" s="124"/>
      <c r="F27" s="124"/>
      <c r="G27" s="124"/>
      <c r="H27" s="124"/>
      <c r="I27" s="124"/>
    </row>
    <row r="28" spans="2:9" s="6" customFormat="1" ht="58.15" customHeight="1" x14ac:dyDescent="0.25">
      <c r="B28" s="57">
        <v>3</v>
      </c>
      <c r="C28" s="123" t="s">
        <v>306</v>
      </c>
      <c r="D28" s="124"/>
      <c r="E28" s="124"/>
      <c r="F28" s="124"/>
      <c r="G28" s="124"/>
      <c r="H28" s="124"/>
      <c r="I28" s="124"/>
    </row>
    <row r="29" spans="2:9" s="6" customFormat="1" ht="61.15" customHeight="1" x14ac:dyDescent="0.25">
      <c r="B29" s="57">
        <v>4</v>
      </c>
      <c r="C29" s="123" t="s">
        <v>261</v>
      </c>
      <c r="D29" s="124"/>
      <c r="E29" s="124"/>
      <c r="F29" s="124"/>
      <c r="G29" s="124"/>
      <c r="H29" s="124"/>
      <c r="I29" s="124"/>
    </row>
    <row r="30" spans="2:9" s="6" customFormat="1" ht="58.5" customHeight="1" x14ac:dyDescent="0.25">
      <c r="B30" s="57">
        <v>5</v>
      </c>
      <c r="C30" s="123" t="s">
        <v>307</v>
      </c>
      <c r="D30" s="124"/>
      <c r="E30" s="124"/>
      <c r="F30" s="124"/>
      <c r="G30" s="124"/>
      <c r="H30" s="124"/>
      <c r="I30" s="124"/>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