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22FC06C2-D432-4B5E-9496-659EEE040F9F}"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H9" i="19"/>
  <c r="I9" i="16"/>
  <c r="H9" i="16"/>
  <c r="I11" i="16"/>
  <c r="I11" i="19"/>
  <c r="H11" i="16" l="1"/>
  <c r="H11" i="19"/>
  <c r="I7" i="12"/>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<sst xmlns="http://schemas.openxmlformats.org/spreadsheetml/2006/main" count="1017" uniqueCount="404">
  <si>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</si>
  <si>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</si>
  <si>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</si>
  <si>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</si>
  <si>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</si>
  <si>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</si>
  <si>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</si>
  <si>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</si>
  <si>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</si>
  <si>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</si>
  <si>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</si>
  <si>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</si>
  <si>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</si>
  <si>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</si>
  <si>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</si>
  <si>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</si>
  <si>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</si>
  <si>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</si>
  <si>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</si>
  <si>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</si>
  <si>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</si>
  <si>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</si>
  <si>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</si>
  <si>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</si>
  <si>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</si>
  <si>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</si>
  <si>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</si>
  <si>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</si>
  <si>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</si>
  <si>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</si>
  <si>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</si>
  <si>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</si>
  <si>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</si>
  <si>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</si>
  <si>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</si>
  <si>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</si>
  <si>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</si>
  <si>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</si>
  <si>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</si>
  <si>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</si>
  <si>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</si>
  <si>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</si>
  <si>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</si>
  <si>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</si>
  <si>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</si>
  <si>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</si>
  <si>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</si>
  <si>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</si>
  <si>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</si>
  <si>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</si>
  <si>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</si>
  <si>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</si>
  <si>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</si>
  <si>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</si>
  <si>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</si>
  <si>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</si>
  <si>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</si>
  <si>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</si>
  <si>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</si>
  <si>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</si>
  <si>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</si>
  <si>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</si>
  <si>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</si>
  <si>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</si>
  <si>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</si>
  <si>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</si>
  <si>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</si>
  <si>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</si>
  <si>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</si>
  <si>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</si>
  <si>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</si>
  <si>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</si>
  <si>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</si>
  <si>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</si>
  <si>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</si>
  <si>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</si>
  <si>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</si>
  <si>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</si>
  <si>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</si>
  <si>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</si>
  <si>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</si>
  <si>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</si>
  <si>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</si>
  <si>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</si>
  <si>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</si>
  <si>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</si>
  <si>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</si>
  <si>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</si>
  <si>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</si>
  <si>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</si>
  <si>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</si>
  <si>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</si>
  <si>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</si>
  <si>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</si>
  <si>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</si>
  <si>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</si>
  <si>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</si>
  <si>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</si>
  <si>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</si>
  <si>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</si>
  <si>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</si>
  <si>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</si>
  <si>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</si>
  <si>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</si>
  <si>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</si>
  <si>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</si>
  <si>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</si>
  <si>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</si>
  <si>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</si>
  <si>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</si>
  <si>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</si>
  <si>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</si>
  <si>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</si>
  <si>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</si>
  <si>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</si>
  <si>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</si>
  <si>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</si>
  <si>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</si>
  <si>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</si>
  <si>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</si>
  <si>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</si>
  <si>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</si>
  <si>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</si>
  <si>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</si>
  <si>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</si>
  <si>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</si>
  <si>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</si>
  <si>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</si>
  <si>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</si>
  <si>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</si>
  <si>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</si>
  <si>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</si>
  <si>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</si>
  <si>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</si>
  <si>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</si>
  <si>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</si>
  <si>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</si>
  <si>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</si>
  <si>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</si>
  <si>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</si>
  <si>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</si>
  <si>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</si>
  <si>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</si>
  <si>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</si>
  <si>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</si>
  <si>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</si>
  <si>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</si>
  <si>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</si>
  <si>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</si>
  <si>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</si>
  <si>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</si>
  <si>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</si>
  <si>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</si>
  <si>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</si>
  <si>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</si>
  <si>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</si>
  <si>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</si>
  <si>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</si>
  <si>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</si>
  <si>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</si>
  <si>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</si>
  <si>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</si>
  <si>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</si>
  <si>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</si>
  <si>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</si>
  <si>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</si>
  <si>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</si>
  <si>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</si>
  <si>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</si>
  <si>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</si>
  <si>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</si>
  <si>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</si>
  <si>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</si>
  <si>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</si>
  <si>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</si>
  <si>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</si>
  <si>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</si>
  <si>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</si>
  <si>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</si>
  <si>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</si>
  <si>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</si>
  <si>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</si>
  <si>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</si>
  <si>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</si>
  <si>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</si>
  <si>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</si>
  <si>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</si>
  <si>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</si>
  <si>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</si>
  <si>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</si>
  <si>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</si>
  <si>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</si>
  <si>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</si>
  <si>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</si>
  <si>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</si>
  <si>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</si>
  <si>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</si>
  <si>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</si>
  <si>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</si>
  <si>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</si>
  <si>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</si>
  <si>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</si>
  <si>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</si>
  <si>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</si>
  <si>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</si>
  <si>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</si>
  <si>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</si>
  <si>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</si>
  <si>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</si>
  <si>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</si>
  <si>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</si>
  <si>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</si>
  <si>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</si>
  <si>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</si>
  <si>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</si>
  <si>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</si>
  <si>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</si>
  <si>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</si>
  <si>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</si>
  <si>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</si>
  <si>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</si>
  <si>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</si>
  <si>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</si>
  <si>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</si>
  <si>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</si>
  <si>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</si>
  <si>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</si>
  <si>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</si>
  <si>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</si>
  <si>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</si>
  <si>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</si>
  <si>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</si>
  <si>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</si>
  <si>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</si>
  <si>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</si>
  <si>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</si>
  <si>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</si>
  <si>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</si>
  <si>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</si>
  <si>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</si>
  <si>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</si>
  <si>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</si>
  <si>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</si>
  <si>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</si>
  <si>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</si>
  <si>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</si>
  <si>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</si>
  <si>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</si>
  <si>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</si>
  <si>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</si>
  <si>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</si>
  <si>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</si>
  <si>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</si>
  <si>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</si>
  <si>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</si>
  <si>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</si>
  <si>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</si>
  <si>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</si>
  <si>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</si>
  <si>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</si>
  <si>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</si>
  <si>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</si>
  <si>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</si>
  <si>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</si>
  <si>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</si>
  <si>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</si>
  <si>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</si>
  <si>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</si>
  <si>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</si>
  <si>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</si>
  <si>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</si>
  <si>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</si>
  <si>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</si>
  <si>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</si>
  <si>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</si>
  <si>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</si>
  <si>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</si>
  <si>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</si>
  <si>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</si>
  <si>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</si>
  <si>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</si>
  <si>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</si>
  <si>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</si>
  <si>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</si>
  <si>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</si>
  <si>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</si>
  <si>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</si>
  <si>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</si>
  <si>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</si>
  <si>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</si>
  <si>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</si>
  <si>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</si>
  <si>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</si>
  <si>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</si>
  <si>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</si>
  <si>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</si>
  <si>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</si>
  <si>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</si>
  <si>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</si>
  <si>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</si>
  <si>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</si>
  <si>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</si>
  <si>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</si>
  <si>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</si>
  <si>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</si>
  <si>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</si>
  <si>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</si>
  <si>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</si>
  <si>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</si>
  <si>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</si>
  <si>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</si>
  <si>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</si>
  <si>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</si>
  <si>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</si>
  <si>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</si>
  <si>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</si>
  <si>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</si>
  <si>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</si>
  <si>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</si>
  <si>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</si>
  <si>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</si>
  <si>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</si>
  <si>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</si>
  <si>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</si>
  <si>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</si>
  <si>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</si>
  <si>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</si>
  <si>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</si>
  <si>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</si>
  <si>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</si>
  <si>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</si>
  <si>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</si>
  <si>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</si>
  <si>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</si>
  <si>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</si>
  <si>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</si>
  <si>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</si>
  <si>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</si>
  <si>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</si>
  <si>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</si>
  <si>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</si>
  <si>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</si>
  <si>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</si>
  <si>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</si>
  <si>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</si>
  <si>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</si>
  <si>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</si>
  <si>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</si>
  <si>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</si>
  <si>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</si>
  <si>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</si>
  <si>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</si>
  <si>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</si>
  <si>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</si>
  <si>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</si>
  <si>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</si>
  <si>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</si>
  <si>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</si>
  <si>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</si>
  <si>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</si>
  <si>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</si>
  <si>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</si>
  <si>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</si>
  <si>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</si>
  <si>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</si>
  <si>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</si>
  <si>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</si>
  <si>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</si>
  <si>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</si>
  <si>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</si>
  <si>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</si>
  <si>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</si>
  <si>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</si>
  <si>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</si>
  <si>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</si>
  <si>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</si>
  <si>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</si>
  <si>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</si>
  <si>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</si>
  <si>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</si>
  <si>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</si>
  <si>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</si>
  <si>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</si>
  <si>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</si>
  <si>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</si>
  <si>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</si>
  <si>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</si>
  <si>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</si>
  <si>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</si>
  <si>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</si>
  <si>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</si>
  <si>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</si>
  <si>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</si>
  <si>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</si>
  <si>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</si>
  <si>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</si>
  <si>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North Ceredigion</t>
  </si>
  <si>
    <t xml:space="preserve">This zone covers the land around the coastal and inland area surrounding Aberystwyth. </t>
  </si>
  <si>
    <t>DYAA</t>
  </si>
  <si>
    <t>1 in 20</t>
  </si>
  <si>
    <t>1 in 40</t>
  </si>
  <si>
    <t>&gt;1:200</t>
  </si>
  <si>
    <t>WTW capacity.</t>
  </si>
  <si>
    <t>n/a, all WTW &lt; 10 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</si>
</sst>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731800</xdr:colOff>
      <xdr:row>5</xdr:row>
      <xdr:rowOff>115429</xdr:rowOff>
    </xdr:from>
    <xdr:to>
      <xdr:col>4</xdr:col>
      <xdr:colOff>2718715</xdr:colOff>
      <xdr:row>14</xdr:row>
      <xdr:rowOff>710030</xdr:rowOff>
    </xdr:to>
    <xdr:pic>
      <xdr:nvPicPr>
        <xdr:cNvPr id="5" name="Picture 4">
          <a:extLst>
            <a:ext uri="{FF2B5EF4-FFF2-40B4-BE49-F238E27FC236}">
              <a16:creationId xmlns:a16="http://schemas.microsoft.com/office/drawing/2014/main" id="{98A36CEC-FBF0-4CA6-A1BF-834E996F3F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74856" y="1526540"/>
          <a:ext cx="1986915" cy="2845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C5" sqref="C5"/>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B2" sqref="B2"/>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7" t="s">
        <v>308</v>
      </c>
      <c r="C1" s="117"/>
      <c r="D1" s="117"/>
      <c r="E1" s="117"/>
      <c r="F1" s="117"/>
    </row>
    <row r="2" spans="2:27" ht="14.5" thickBot="1" x14ac:dyDescent="0.35"/>
    <row r="3" spans="2:27" ht="16.5" thickBot="1" x14ac:dyDescent="0.35">
      <c r="B3" s="122" t="s">
        <v>3</v>
      </c>
      <c r="C3" s="123"/>
      <c r="D3" s="139" t="str">
        <f>'Cover sheet'!C5</f>
        <v>DCWW</v>
      </c>
      <c r="E3" s="140"/>
      <c r="F3" s="141"/>
    </row>
    <row r="4" spans="2:27" ht="16.5" thickBot="1" x14ac:dyDescent="0.35">
      <c r="B4" s="122" t="s">
        <v>5</v>
      </c>
      <c r="C4" s="123"/>
      <c r="D4" s="139" t="str">
        <f>'Cover sheet'!C6</f>
        <v>North Ceredigion</v>
      </c>
      <c r="E4" s="140"/>
      <c r="F4" s="141"/>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5" t="s">
        <v>369</v>
      </c>
      <c r="C36" s="136"/>
      <c r="D36" s="136"/>
      <c r="E36" s="136"/>
      <c r="F36" s="136"/>
      <c r="G36" s="136"/>
      <c r="H36" s="136"/>
      <c r="I36" s="137"/>
    </row>
    <row r="37" spans="2:9" x14ac:dyDescent="0.3"/>
    <row r="38" spans="2:9" s="6" customFormat="1" ht="13.5" x14ac:dyDescent="0.25">
      <c r="B38" s="56" t="s">
        <v>21</v>
      </c>
      <c r="C38" s="138" t="s">
        <v>59</v>
      </c>
      <c r="D38" s="138"/>
      <c r="E38" s="138"/>
      <c r="F38" s="138"/>
      <c r="G38" s="138"/>
      <c r="H38" s="138"/>
      <c r="I38" s="138"/>
    </row>
    <row r="39" spans="2:9" s="6" customFormat="1" ht="42" customHeight="1" x14ac:dyDescent="0.25">
      <c r="B39" s="57">
        <v>1</v>
      </c>
      <c r="C39" s="131" t="s">
        <v>370</v>
      </c>
      <c r="D39" s="118"/>
      <c r="E39" s="118"/>
      <c r="F39" s="118"/>
      <c r="G39" s="118"/>
      <c r="H39" s="118"/>
      <c r="I39" s="118"/>
    </row>
    <row r="40" spans="2:9" s="6" customFormat="1" ht="25.5" customHeight="1" x14ac:dyDescent="0.25">
      <c r="B40" s="57">
        <v>2</v>
      </c>
      <c r="C40" s="131" t="s">
        <v>371</v>
      </c>
      <c r="D40" s="118"/>
      <c r="E40" s="118"/>
      <c r="F40" s="118"/>
      <c r="G40" s="118"/>
      <c r="H40" s="118"/>
      <c r="I40" s="118"/>
    </row>
    <row r="41" spans="2:9" s="6" customFormat="1" ht="27" customHeight="1" x14ac:dyDescent="0.25">
      <c r="B41" s="57">
        <v>3</v>
      </c>
      <c r="C41" s="131" t="s">
        <v>372</v>
      </c>
      <c r="D41" s="118"/>
      <c r="E41" s="118"/>
      <c r="F41" s="118"/>
      <c r="G41" s="118"/>
      <c r="H41" s="118"/>
      <c r="I41" s="118"/>
    </row>
    <row r="42" spans="2:9" s="6" customFormat="1" ht="40.5" customHeight="1" x14ac:dyDescent="0.25">
      <c r="B42" s="57">
        <v>4</v>
      </c>
      <c r="C42" s="131" t="s">
        <v>373</v>
      </c>
      <c r="D42" s="118"/>
      <c r="E42" s="118"/>
      <c r="F42" s="118"/>
      <c r="G42" s="118"/>
      <c r="H42" s="118"/>
      <c r="I42" s="118"/>
    </row>
    <row r="43" spans="2:9" s="6" customFormat="1" ht="40.5" customHeight="1" x14ac:dyDescent="0.25">
      <c r="B43" s="57">
        <v>5</v>
      </c>
      <c r="C43" s="131" t="s">
        <v>374</v>
      </c>
      <c r="D43" s="118"/>
      <c r="E43" s="118"/>
      <c r="F43" s="118"/>
      <c r="G43" s="118"/>
      <c r="H43" s="118"/>
      <c r="I43" s="118"/>
    </row>
    <row r="44" spans="2:9" s="6" customFormat="1" ht="50.65" customHeight="1" x14ac:dyDescent="0.25">
      <c r="B44" s="57">
        <v>6</v>
      </c>
      <c r="C44" s="131" t="s">
        <v>375</v>
      </c>
      <c r="D44" s="118"/>
      <c r="E44" s="118"/>
      <c r="F44" s="118"/>
      <c r="G44" s="118"/>
      <c r="H44" s="118"/>
      <c r="I44" s="118"/>
    </row>
    <row r="45" spans="2:9" s="6" customFormat="1" ht="27.4" customHeight="1" x14ac:dyDescent="0.25">
      <c r="B45" s="57">
        <v>7</v>
      </c>
      <c r="C45" s="131" t="s">
        <v>376</v>
      </c>
      <c r="D45" s="118"/>
      <c r="E45" s="118"/>
      <c r="F45" s="118"/>
      <c r="G45" s="118"/>
      <c r="H45" s="118"/>
      <c r="I45" s="118"/>
    </row>
    <row r="46" spans="2:9" s="6" customFormat="1" ht="37.15" customHeight="1" x14ac:dyDescent="0.25">
      <c r="B46" s="57">
        <v>8</v>
      </c>
      <c r="C46" s="131" t="s">
        <v>377</v>
      </c>
      <c r="D46" s="118"/>
      <c r="E46" s="118"/>
      <c r="F46" s="118"/>
      <c r="G46" s="118"/>
      <c r="H46" s="118"/>
      <c r="I46" s="118"/>
    </row>
    <row r="47" spans="2:9" s="6" customFormat="1" ht="31.5" customHeight="1" x14ac:dyDescent="0.25">
      <c r="B47" s="57">
        <v>9</v>
      </c>
      <c r="C47" s="131" t="s">
        <v>378</v>
      </c>
      <c r="D47" s="118"/>
      <c r="E47" s="118"/>
      <c r="F47" s="118"/>
      <c r="G47" s="118"/>
      <c r="H47" s="118"/>
      <c r="I47" s="118"/>
    </row>
    <row r="48" spans="2:9" s="6" customFormat="1" ht="28.9" customHeight="1" x14ac:dyDescent="0.25">
      <c r="B48" s="57">
        <v>10</v>
      </c>
      <c r="C48" s="131" t="s">
        <v>379</v>
      </c>
      <c r="D48" s="118"/>
      <c r="E48" s="118"/>
      <c r="F48" s="118"/>
      <c r="G48" s="118"/>
      <c r="H48" s="118"/>
      <c r="I48" s="118"/>
    </row>
    <row r="49" spans="2:9" s="6" customFormat="1" ht="33" customHeight="1" x14ac:dyDescent="0.25">
      <c r="B49" s="57">
        <v>11</v>
      </c>
      <c r="C49" s="131" t="s">
        <v>380</v>
      </c>
      <c r="D49" s="118"/>
      <c r="E49" s="118"/>
      <c r="F49" s="118"/>
      <c r="G49" s="118"/>
      <c r="H49" s="118"/>
      <c r="I49" s="118"/>
    </row>
    <row r="50" spans="2:9" s="6" customFormat="1" ht="59.65" customHeight="1" x14ac:dyDescent="0.25">
      <c r="B50" s="57">
        <v>12</v>
      </c>
      <c r="C50" s="131" t="s">
        <v>381</v>
      </c>
      <c r="D50" s="118"/>
      <c r="E50" s="118"/>
      <c r="F50" s="118"/>
      <c r="G50" s="118"/>
      <c r="H50" s="118"/>
      <c r="I50" s="118"/>
    </row>
    <row r="51" spans="2:9" s="6" customFormat="1" ht="25.5" customHeight="1" x14ac:dyDescent="0.25">
      <c r="B51" s="57">
        <v>13</v>
      </c>
      <c r="C51" s="131" t="s">
        <v>382</v>
      </c>
      <c r="D51" s="118"/>
      <c r="E51" s="118"/>
      <c r="F51" s="118"/>
      <c r="G51" s="118"/>
      <c r="H51" s="118"/>
      <c r="I51" s="118"/>
    </row>
    <row r="52" spans="2:9" s="6" customFormat="1" ht="25.9" customHeight="1" x14ac:dyDescent="0.25">
      <c r="B52" s="57">
        <v>14</v>
      </c>
      <c r="C52" s="131" t="s">
        <v>383</v>
      </c>
      <c r="D52" s="118"/>
      <c r="E52" s="118"/>
      <c r="F52" s="118"/>
      <c r="G52" s="118"/>
      <c r="H52" s="118"/>
      <c r="I52" s="118"/>
    </row>
    <row r="53" spans="2:9" s="6" customFormat="1" ht="22.9" customHeight="1" x14ac:dyDescent="0.25">
      <c r="B53" s="57">
        <v>15</v>
      </c>
      <c r="C53" s="131" t="s">
        <v>384</v>
      </c>
      <c r="D53" s="118"/>
      <c r="E53" s="118"/>
      <c r="F53" s="118"/>
      <c r="G53" s="118"/>
      <c r="H53" s="118"/>
      <c r="I53" s="118"/>
    </row>
    <row r="54" spans="2:9" s="6" customFormat="1" ht="28.9" customHeight="1" x14ac:dyDescent="0.25">
      <c r="B54" s="57">
        <v>16</v>
      </c>
      <c r="C54" s="131" t="s">
        <v>385</v>
      </c>
      <c r="D54" s="118"/>
      <c r="E54" s="118"/>
      <c r="F54" s="118"/>
      <c r="G54" s="118"/>
      <c r="H54" s="118"/>
      <c r="I54" s="118"/>
    </row>
    <row r="55" spans="2:9" s="6" customFormat="1" ht="41.65" customHeight="1" x14ac:dyDescent="0.25">
      <c r="B55" s="57">
        <v>17</v>
      </c>
      <c r="C55" s="131" t="s">
        <v>386</v>
      </c>
      <c r="D55" s="118"/>
      <c r="E55" s="118"/>
      <c r="F55" s="118"/>
      <c r="G55" s="118"/>
      <c r="H55" s="118"/>
      <c r="I55" s="118"/>
    </row>
    <row r="56" spans="2:9" s="6" customFormat="1" ht="58.5" customHeight="1" x14ac:dyDescent="0.25">
      <c r="B56" s="57">
        <v>18</v>
      </c>
      <c r="C56" s="131" t="s">
        <v>387</v>
      </c>
      <c r="D56" s="118"/>
      <c r="E56" s="118"/>
      <c r="F56" s="118"/>
      <c r="G56" s="118"/>
      <c r="H56" s="118"/>
      <c r="I56" s="118"/>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7" t="s">
        <v>14</v>
      </c>
      <c r="C1" s="117"/>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2" t="s">
        <v>3</v>
      </c>
      <c r="C3" s="123"/>
      <c r="D3" s="124" t="str">
        <f>'Cover sheet'!C5</f>
        <v>DCWW</v>
      </c>
      <c r="E3" s="124"/>
      <c r="F3" s="124"/>
      <c r="G3" s="76"/>
      <c r="H3" s="28"/>
    </row>
    <row r="4" spans="2:9" s="27" customFormat="1" ht="19.149999999999999" customHeight="1" thickBot="1" x14ac:dyDescent="0.35">
      <c r="B4" s="122" t="s">
        <v>5</v>
      </c>
      <c r="C4" s="123"/>
      <c r="D4" s="124" t="str">
        <f>'Cover sheet'!C6</f>
        <v>North Ceredigion</v>
      </c>
      <c r="E4" s="124"/>
      <c r="F4" s="124"/>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5" t="s">
        <v>26</v>
      </c>
      <c r="I6" s="126"/>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6</v>
      </c>
    </row>
    <row r="9" spans="2:9" ht="40.15" customHeight="1" x14ac:dyDescent="0.3">
      <c r="B9" s="30">
        <v>3</v>
      </c>
      <c r="C9" s="51" t="s">
        <v>32</v>
      </c>
      <c r="D9" s="51" t="s">
        <v>28</v>
      </c>
      <c r="E9" s="69" t="s">
        <v>33</v>
      </c>
      <c r="F9" s="30">
        <v>0</v>
      </c>
      <c r="G9" s="71"/>
      <c r="H9" s="104">
        <v>0.58955823293172693</v>
      </c>
    </row>
    <row r="10" spans="2:9" ht="40.15" customHeight="1" x14ac:dyDescent="0.3">
      <c r="B10" s="30">
        <v>4</v>
      </c>
      <c r="C10" s="51" t="s">
        <v>34</v>
      </c>
      <c r="D10" s="51" t="s">
        <v>28</v>
      </c>
      <c r="E10" s="69" t="s">
        <v>33</v>
      </c>
      <c r="F10" s="30">
        <v>0</v>
      </c>
      <c r="G10" s="71"/>
      <c r="H10" s="104">
        <v>0.32931726907630526</v>
      </c>
    </row>
    <row r="11" spans="2:9" ht="40.15" customHeight="1" x14ac:dyDescent="0.3">
      <c r="B11" s="30">
        <v>5</v>
      </c>
      <c r="C11" s="51" t="s">
        <v>35</v>
      </c>
      <c r="D11" s="51" t="s">
        <v>28</v>
      </c>
      <c r="E11" s="69" t="s">
        <v>33</v>
      </c>
      <c r="F11" s="30">
        <v>0</v>
      </c>
      <c r="G11" s="71"/>
      <c r="H11" s="104">
        <v>8.1124497991967873E-2</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03"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v>0</v>
      </c>
    </row>
    <row r="23" spans="2:8" x14ac:dyDescent="0.3">
      <c r="H23" s="105" t="s">
        <v>403</v>
      </c>
    </row>
    <row r="24" spans="2:8" ht="13.9" customHeight="1" x14ac:dyDescent="0.3">
      <c r="H24" s="105">
        <v>0</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7" t="s">
        <v>57</v>
      </c>
      <c r="C33" s="128"/>
      <c r="D33" s="128"/>
      <c r="E33" s="128"/>
      <c r="F33" s="129"/>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30" t="s">
        <v>59</v>
      </c>
      <c r="D35" s="130"/>
      <c r="E35" s="130"/>
      <c r="F35" s="130"/>
      <c r="G35" s="79"/>
      <c r="H35" s="62"/>
      <c r="I35" s="62"/>
      <c r="J35" s="62"/>
      <c r="K35" s="62"/>
    </row>
    <row r="36" spans="1:11" s="64" customFormat="1" ht="73.150000000000006" customHeight="1" x14ac:dyDescent="0.25">
      <c r="A36" s="6"/>
      <c r="B36" s="57">
        <v>1</v>
      </c>
      <c r="C36" s="119" t="s">
        <v>60</v>
      </c>
      <c r="D36" s="120"/>
      <c r="E36" s="120"/>
      <c r="F36" s="121"/>
      <c r="G36" s="80"/>
      <c r="H36" s="63"/>
      <c r="I36" s="63"/>
      <c r="J36" s="63"/>
    </row>
    <row r="37" spans="1:11" s="64" customFormat="1" ht="57" customHeight="1" x14ac:dyDescent="0.25">
      <c r="A37" s="6"/>
      <c r="B37" s="57">
        <v>2</v>
      </c>
      <c r="C37" s="131" t="s">
        <v>61</v>
      </c>
      <c r="D37" s="131"/>
      <c r="E37" s="131"/>
      <c r="F37" s="131"/>
      <c r="G37" s="80"/>
    </row>
    <row r="38" spans="1:11" s="64" customFormat="1" ht="40.15" customHeight="1" x14ac:dyDescent="0.25">
      <c r="A38" s="6"/>
      <c r="B38" s="57">
        <v>3</v>
      </c>
      <c r="C38" s="131" t="s">
        <v>62</v>
      </c>
      <c r="D38" s="131"/>
      <c r="E38" s="131"/>
      <c r="F38" s="131"/>
      <c r="G38" s="80"/>
    </row>
    <row r="39" spans="1:11" s="64" customFormat="1" ht="40.15" customHeight="1" x14ac:dyDescent="0.25">
      <c r="A39" s="6"/>
      <c r="B39" s="57">
        <v>4</v>
      </c>
      <c r="C39" s="131" t="s">
        <v>63</v>
      </c>
      <c r="D39" s="131"/>
      <c r="E39" s="131"/>
      <c r="F39" s="131"/>
      <c r="G39" s="80"/>
    </row>
    <row r="40" spans="1:11" s="64" customFormat="1" ht="40.15" customHeight="1" x14ac:dyDescent="0.25">
      <c r="A40" s="6"/>
      <c r="B40" s="57">
        <v>5</v>
      </c>
      <c r="C40" s="131" t="s">
        <v>64</v>
      </c>
      <c r="D40" s="131"/>
      <c r="E40" s="131"/>
      <c r="F40" s="131"/>
      <c r="G40" s="80"/>
    </row>
    <row r="41" spans="1:11" s="64" customFormat="1" ht="40.15" customHeight="1" x14ac:dyDescent="0.25">
      <c r="A41" s="6"/>
      <c r="B41" s="57">
        <v>6</v>
      </c>
      <c r="C41" s="131" t="s">
        <v>65</v>
      </c>
      <c r="D41" s="131"/>
      <c r="E41" s="131"/>
      <c r="F41" s="131"/>
      <c r="G41" s="80"/>
    </row>
    <row r="42" spans="1:11" s="64" customFormat="1" ht="60" customHeight="1" x14ac:dyDescent="0.25">
      <c r="A42" s="6"/>
      <c r="B42" s="57">
        <v>7</v>
      </c>
      <c r="C42" s="131" t="s">
        <v>66</v>
      </c>
      <c r="D42" s="131"/>
      <c r="E42" s="131"/>
      <c r="F42" s="131"/>
      <c r="G42" s="80"/>
    </row>
    <row r="43" spans="1:11" s="64" customFormat="1" ht="66" customHeight="1" x14ac:dyDescent="0.25">
      <c r="A43" s="6"/>
      <c r="B43" s="57">
        <v>8</v>
      </c>
      <c r="C43" s="131" t="s">
        <v>67</v>
      </c>
      <c r="D43" s="131"/>
      <c r="E43" s="131"/>
      <c r="F43" s="131"/>
      <c r="G43" s="80"/>
    </row>
    <row r="44" spans="1:11" s="64" customFormat="1" ht="49.5" customHeight="1" x14ac:dyDescent="0.25">
      <c r="A44" s="6"/>
      <c r="B44" s="57">
        <v>9</v>
      </c>
      <c r="C44" s="131" t="s">
        <v>68</v>
      </c>
      <c r="D44" s="131"/>
      <c r="E44" s="131"/>
      <c r="F44" s="131"/>
      <c r="G44" s="80"/>
    </row>
    <row r="45" spans="1:11" s="64" customFormat="1" ht="47.65" customHeight="1" x14ac:dyDescent="0.25">
      <c r="A45" s="6"/>
      <c r="B45" s="57">
        <v>10</v>
      </c>
      <c r="C45" s="118" t="s">
        <v>69</v>
      </c>
      <c r="D45" s="118"/>
      <c r="E45" s="118"/>
      <c r="F45" s="118"/>
      <c r="G45" s="81"/>
    </row>
    <row r="46" spans="1:11" s="64" customFormat="1" ht="77.650000000000006" customHeight="1" x14ac:dyDescent="0.25">
      <c r="A46" s="6"/>
      <c r="B46" s="57">
        <v>11</v>
      </c>
      <c r="C46" s="118" t="s">
        <v>70</v>
      </c>
      <c r="D46" s="118"/>
      <c r="E46" s="118"/>
      <c r="F46" s="118"/>
      <c r="G46" s="81"/>
    </row>
    <row r="47" spans="1:11" s="64" customFormat="1" ht="40.15" customHeight="1" x14ac:dyDescent="0.25">
      <c r="A47" s="6"/>
      <c r="B47" s="57">
        <v>12</v>
      </c>
      <c r="C47" s="118" t="s">
        <v>71</v>
      </c>
      <c r="D47" s="118"/>
      <c r="E47" s="118"/>
      <c r="F47" s="118"/>
      <c r="G47" s="81"/>
    </row>
    <row r="48" spans="1:11" s="64" customFormat="1" ht="40.15" customHeight="1" x14ac:dyDescent="0.25">
      <c r="A48" s="6"/>
      <c r="B48" s="57">
        <v>13</v>
      </c>
      <c r="C48" s="118" t="s">
        <v>72</v>
      </c>
      <c r="D48" s="118"/>
      <c r="E48" s="118"/>
      <c r="F48" s="118"/>
      <c r="G48" s="81"/>
    </row>
    <row r="49" spans="1:7" s="64" customFormat="1" ht="47.65" customHeight="1" x14ac:dyDescent="0.25">
      <c r="A49" s="6"/>
      <c r="B49" s="57">
        <v>14</v>
      </c>
      <c r="C49" s="118" t="s">
        <v>73</v>
      </c>
      <c r="D49" s="118"/>
      <c r="E49" s="118"/>
      <c r="F49" s="118"/>
      <c r="G49" s="81"/>
    </row>
    <row r="50" spans="1:7" s="64" customFormat="1" ht="91.15" customHeight="1" x14ac:dyDescent="0.25">
      <c r="A50" s="6"/>
      <c r="B50" s="57">
        <v>15</v>
      </c>
      <c r="C50" s="118" t="s">
        <v>74</v>
      </c>
      <c r="D50" s="118"/>
      <c r="E50" s="118"/>
      <c r="F50" s="118"/>
      <c r="G50" s="81"/>
    </row>
    <row r="51" spans="1:7" s="64" customFormat="1" ht="149.65" customHeight="1" x14ac:dyDescent="0.25">
      <c r="A51" s="6"/>
      <c r="B51" s="57">
        <v>16</v>
      </c>
      <c r="C51" s="118" t="s">
        <v>75</v>
      </c>
      <c r="D51" s="118"/>
      <c r="E51" s="118"/>
      <c r="F51" s="118"/>
      <c r="G51" s="81"/>
    </row>
    <row r="52" spans="1:7" x14ac:dyDescent="0.3"/>
    <row r="53" spans="1:7" x14ac:dyDescent="0.3">
      <c r="B53" s="127" t="s">
        <v>76</v>
      </c>
      <c r="C53" s="128"/>
      <c r="D53" s="128"/>
      <c r="E53" s="128"/>
      <c r="F53" s="129"/>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B1" sqref="B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2" t="s">
        <v>3</v>
      </c>
      <c r="C3" s="142"/>
      <c r="D3" s="139" t="str">
        <f>'Cover sheet'!C5</f>
        <v>DCWW</v>
      </c>
      <c r="E3" s="140"/>
      <c r="F3" s="141"/>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2" t="s">
        <v>5</v>
      </c>
      <c r="C4" s="142"/>
      <c r="D4" s="139" t="str">
        <f>'Cover sheet'!C6</f>
        <v>North Ceredigion</v>
      </c>
      <c r="E4" s="140"/>
      <c r="F4" s="141"/>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12.442</v>
      </c>
      <c r="I7" s="108">
        <v>12.442</v>
      </c>
      <c r="J7" s="108">
        <v>12.442</v>
      </c>
      <c r="K7" s="108">
        <v>12.442</v>
      </c>
      <c r="L7" s="108">
        <v>12.442</v>
      </c>
      <c r="M7" s="108">
        <v>12.442</v>
      </c>
      <c r="N7" s="108">
        <v>12.442</v>
      </c>
      <c r="O7" s="108">
        <v>12.442</v>
      </c>
      <c r="P7" s="108">
        <v>12.442</v>
      </c>
      <c r="Q7" s="108">
        <v>12.442</v>
      </c>
      <c r="R7" s="108">
        <v>12.442</v>
      </c>
      <c r="S7" s="108">
        <v>12.442</v>
      </c>
      <c r="T7" s="108">
        <v>12.442</v>
      </c>
      <c r="U7" s="108">
        <v>12.442</v>
      </c>
      <c r="V7" s="108">
        <v>12.442</v>
      </c>
      <c r="W7" s="108">
        <v>12.442</v>
      </c>
      <c r="X7" s="108">
        <v>12.442</v>
      </c>
      <c r="Y7" s="108">
        <v>12.442</v>
      </c>
      <c r="Z7" s="108">
        <v>12.442</v>
      </c>
      <c r="AA7" s="108">
        <v>12.442</v>
      </c>
      <c r="AB7" s="108">
        <v>12.442</v>
      </c>
      <c r="AC7" s="108">
        <v>12.442</v>
      </c>
      <c r="AD7" s="108">
        <v>12.442</v>
      </c>
      <c r="AE7" s="108">
        <v>12.442</v>
      </c>
      <c r="AF7" s="108">
        <v>12.442</v>
      </c>
      <c r="AG7" s="108">
        <v>12.442</v>
      </c>
      <c r="AH7" s="108">
        <v>12.442</v>
      </c>
      <c r="AI7" s="108">
        <v>12.442</v>
      </c>
      <c r="AJ7" s="108">
        <v>12.442</v>
      </c>
      <c r="AK7" s="108">
        <v>12.442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-4.4545454545454888E-2</v>
      </c>
      <c r="K8" s="108">
        <v>-5.1969696969697665E-2</v>
      </c>
      <c r="L8" s="108">
        <v>-5.9393939393938666E-2</v>
      </c>
      <c r="M8" s="108">
        <v>-6.6818181818181444E-2</v>
      </c>
      <c r="N8" s="108">
        <v>-7.4242424242424221E-2</v>
      </c>
      <c r="O8" s="108">
        <v>-8.1666666666666998E-2</v>
      </c>
      <c r="P8" s="108">
        <v>-8.9090909090909776E-2</v>
      </c>
      <c r="Q8" s="108">
        <v>-9.6515151515150777E-2</v>
      </c>
      <c r="R8" s="108">
        <v>-0.10208333333333286</v>
      </c>
      <c r="S8" s="108">
        <v>-0.10393939393939355</v>
      </c>
      <c r="T8" s="108">
        <v>-0.10579545454545425</v>
      </c>
      <c r="U8" s="108">
        <v>-0.10765151515151494</v>
      </c>
      <c r="V8" s="108">
        <v>-0.10950757575757564</v>
      </c>
      <c r="W8" s="108">
        <v>-0.11136363636363633</v>
      </c>
      <c r="X8" s="108">
        <v>-0.11321969696969703</v>
      </c>
      <c r="Y8" s="108">
        <v>-0.11507575757575772</v>
      </c>
      <c r="Z8" s="108">
        <v>-0.11693181818181841</v>
      </c>
      <c r="AA8" s="108">
        <v>-0.11878787878787911</v>
      </c>
      <c r="AB8" s="108">
        <v>-0.1206439393939398</v>
      </c>
      <c r="AC8" s="108">
        <v>-0.1225000000000005</v>
      </c>
      <c r="AD8" s="108">
        <v>-0.12435606060606119</v>
      </c>
      <c r="AE8" s="108">
        <v>-0.12621212121212189</v>
      </c>
      <c r="AF8" s="108">
        <v>-0.12806818181818258</v>
      </c>
      <c r="AG8" s="108">
        <v>-0.1299242424242415</v>
      </c>
      <c r="AH8" s="108">
        <v>-0.13178030303030219</v>
      </c>
      <c r="AI8" s="108">
        <v>-0.13363636363636289</v>
      </c>
      <c r="AJ8" s="108">
        <v>-0.13549242424242358</v>
      </c>
      <c r="AK8" s="108">
        <v>-0.13734848484848428</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0.62333607676001246</v>
      </c>
      <c r="I11" s="108">
        <v>0.49066213787349033</v>
      </c>
      <c r="J11" s="108">
        <v>1.078151689774473</v>
      </c>
      <c r="K11" s="108">
        <v>1.0777095352684898</v>
      </c>
      <c r="L11" s="108">
        <v>1.0772673807625071</v>
      </c>
      <c r="M11" s="108">
        <v>1.0768252262565239</v>
      </c>
      <c r="N11" s="108">
        <v>1.0763830717505409</v>
      </c>
      <c r="O11" s="108">
        <v>1.0759409172445578</v>
      </c>
      <c r="P11" s="108">
        <v>1.0754987627385748</v>
      </c>
      <c r="Q11" s="108">
        <v>1.0750566082325919</v>
      </c>
      <c r="R11" s="108">
        <v>1.0747249923531046</v>
      </c>
      <c r="S11" s="108">
        <v>1.0746144537266089</v>
      </c>
      <c r="T11" s="108">
        <v>1.074503915100113</v>
      </c>
      <c r="U11" s="108">
        <v>1.0743933764736173</v>
      </c>
      <c r="V11" s="108">
        <v>1.0742828378471216</v>
      </c>
      <c r="W11" s="108">
        <v>1.0741722992206257</v>
      </c>
      <c r="X11" s="108">
        <v>1.0740617605941301</v>
      </c>
      <c r="Y11" s="108">
        <v>1.0739512219676344</v>
      </c>
      <c r="Z11" s="108">
        <v>1.0738406833411385</v>
      </c>
      <c r="AA11" s="108">
        <v>1.0737301447146428</v>
      </c>
      <c r="AB11" s="108">
        <v>1.0736196060881471</v>
      </c>
      <c r="AC11" s="108">
        <v>1.0735090674616512</v>
      </c>
      <c r="AD11" s="108">
        <v>1.0733985288351555</v>
      </c>
      <c r="AE11" s="108">
        <v>1.0732879902086598</v>
      </c>
      <c r="AF11" s="108">
        <v>1.0731774515821639</v>
      </c>
      <c r="AG11" s="108">
        <v>1.0730669129556683</v>
      </c>
      <c r="AH11" s="108">
        <v>1.0729563743291726</v>
      </c>
      <c r="AI11" s="108">
        <v>1.0728458357026769</v>
      </c>
      <c r="AJ11" s="108">
        <v>1.072735297076181</v>
      </c>
      <c r="AK11" s="108">
        <v>1.0726247584496853</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8.783322604538224E-2</v>
      </c>
      <c r="I12" s="108">
        <v>0.18449886227437573</v>
      </c>
      <c r="J12" s="108">
        <v>0.57008756639567071</v>
      </c>
      <c r="K12" s="108">
        <v>0.56974616822555035</v>
      </c>
      <c r="L12" s="108">
        <v>0.56940477005543011</v>
      </c>
      <c r="M12" s="108">
        <v>0.56906337188530975</v>
      </c>
      <c r="N12" s="108">
        <v>0.56872197371518951</v>
      </c>
      <c r="O12" s="108">
        <v>0.56838057554506916</v>
      </c>
      <c r="P12" s="108">
        <v>0.5680391773749488</v>
      </c>
      <c r="Q12" s="108">
        <v>0.56769777920482856</v>
      </c>
      <c r="R12" s="108">
        <v>0.56744173057723835</v>
      </c>
      <c r="S12" s="108">
        <v>0.56735638103470831</v>
      </c>
      <c r="T12" s="108">
        <v>0.56727103149217817</v>
      </c>
      <c r="U12" s="108">
        <v>0.56718568194964814</v>
      </c>
      <c r="V12" s="108">
        <v>0.56710033240711799</v>
      </c>
      <c r="W12" s="108">
        <v>0.56701498286458796</v>
      </c>
      <c r="X12" s="108">
        <v>0.56692963332205781</v>
      </c>
      <c r="Y12" s="108">
        <v>0.56684428377952778</v>
      </c>
      <c r="Z12" s="108">
        <v>0.56675893423699775</v>
      </c>
      <c r="AA12" s="108">
        <v>0.5666735846944676</v>
      </c>
      <c r="AB12" s="108">
        <v>0.56658823515193757</v>
      </c>
      <c r="AC12" s="108">
        <v>0.56650288560940742</v>
      </c>
      <c r="AD12" s="108">
        <v>0.56641753606687739</v>
      </c>
      <c r="AE12" s="108">
        <v>0.56633218652434725</v>
      </c>
      <c r="AF12" s="108">
        <v>0.56624683698181721</v>
      </c>
      <c r="AG12" s="108">
        <v>0.56616148743928718</v>
      </c>
      <c r="AH12" s="108">
        <v>0.56607613789675715</v>
      </c>
      <c r="AI12" s="108">
        <v>0.565990788354227</v>
      </c>
      <c r="AJ12" s="108">
        <v>0.56590543881169697</v>
      </c>
      <c r="AK12" s="108">
        <v>0.56582008926916694</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5" t="s">
        <v>187</v>
      </c>
      <c r="C24" s="136"/>
      <c r="D24" s="136"/>
      <c r="E24" s="136"/>
      <c r="F24" s="136"/>
      <c r="G24" s="136"/>
      <c r="H24" s="136"/>
      <c r="I24" s="137"/>
    </row>
    <row r="25" spans="2:9" x14ac:dyDescent="0.3"/>
    <row r="26" spans="2:9" s="6" customFormat="1" ht="13.5" x14ac:dyDescent="0.25">
      <c r="B26" s="56" t="s">
        <v>21</v>
      </c>
      <c r="C26" s="138" t="s">
        <v>59</v>
      </c>
      <c r="D26" s="138"/>
      <c r="E26" s="138"/>
      <c r="F26" s="138"/>
      <c r="G26" s="138"/>
      <c r="H26" s="138"/>
      <c r="I26" s="138"/>
    </row>
    <row r="27" spans="2:9" s="6" customFormat="1" ht="76.150000000000006" customHeight="1" x14ac:dyDescent="0.25">
      <c r="B27" s="57">
        <v>1</v>
      </c>
      <c r="C27" s="132" t="s">
        <v>188</v>
      </c>
      <c r="D27" s="133"/>
      <c r="E27" s="133"/>
      <c r="F27" s="133"/>
      <c r="G27" s="133"/>
      <c r="H27" s="133"/>
      <c r="I27" s="133"/>
    </row>
    <row r="28" spans="2:9" s="6" customFormat="1" ht="55.9" customHeight="1" x14ac:dyDescent="0.25">
      <c r="B28" s="57">
        <f>B27+1</f>
        <v>2</v>
      </c>
      <c r="C28" s="132" t="s">
        <v>189</v>
      </c>
      <c r="D28" s="133"/>
      <c r="E28" s="133"/>
      <c r="F28" s="133"/>
      <c r="G28" s="133"/>
      <c r="H28" s="133"/>
      <c r="I28" s="133"/>
    </row>
    <row r="29" spans="2:9" s="6" customFormat="1" ht="58.15" customHeight="1" x14ac:dyDescent="0.25">
      <c r="B29" s="57">
        <f t="shared" ref="B29:B32" si="1">B28+1</f>
        <v>3</v>
      </c>
      <c r="C29" s="132" t="s">
        <v>190</v>
      </c>
      <c r="D29" s="133"/>
      <c r="E29" s="133"/>
      <c r="F29" s="133"/>
      <c r="G29" s="133"/>
      <c r="H29" s="133"/>
      <c r="I29" s="133"/>
    </row>
    <row r="30" spans="2:9" s="6" customFormat="1" ht="41.65" customHeight="1" x14ac:dyDescent="0.25">
      <c r="B30" s="57">
        <f t="shared" si="1"/>
        <v>4</v>
      </c>
      <c r="C30" s="132" t="s">
        <v>191</v>
      </c>
      <c r="D30" s="133"/>
      <c r="E30" s="133"/>
      <c r="F30" s="133"/>
      <c r="G30" s="133"/>
      <c r="H30" s="133"/>
      <c r="I30" s="133"/>
    </row>
    <row r="31" spans="2:9" s="6" customFormat="1" ht="94.9" customHeight="1" x14ac:dyDescent="0.25">
      <c r="B31" s="57">
        <f t="shared" si="1"/>
        <v>5</v>
      </c>
      <c r="C31" s="132" t="s">
        <v>192</v>
      </c>
      <c r="D31" s="133"/>
      <c r="E31" s="133"/>
      <c r="F31" s="133"/>
      <c r="G31" s="133"/>
      <c r="H31" s="133"/>
      <c r="I31" s="133"/>
    </row>
    <row r="32" spans="2:9" s="6" customFormat="1" ht="82.5" customHeight="1" x14ac:dyDescent="0.25">
      <c r="B32" s="57">
        <f t="shared" si="1"/>
        <v>6</v>
      </c>
      <c r="C32" s="132" t="s">
        <v>193</v>
      </c>
      <c r="D32" s="133"/>
      <c r="E32" s="133"/>
      <c r="F32" s="133"/>
      <c r="G32" s="133"/>
      <c r="H32" s="133"/>
      <c r="I32" s="133"/>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4" t="s">
        <v>194</v>
      </c>
      <c r="C1" s="144"/>
      <c r="D1" s="144"/>
      <c r="E1" s="144"/>
      <c r="F1" s="14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2" t="s">
        <v>3</v>
      </c>
      <c r="C3" s="142"/>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5" t="s">
        <v>5</v>
      </c>
      <c r="C4" s="146"/>
      <c r="D4" s="139" t="str">
        <f>'Cover sheet'!C6</f>
        <v>North Ceredigion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2.1119454172383887</v>
      </c>
      <c r="I7" s="106">
        <v>2.2764875814824257</v>
      </c>
      <c r="J7" s="106">
        <v>2.543670254904526</v>
      </c>
      <c r="K7" s="106">
        <v>2.5319511805615158</v>
      </c>
      <c r="L7" s="106">
        <v>2.5298953783027334</v>
      </c>
      <c r="M7" s="106">
        <v>2.5257954546313863</v>
      </c>
      <c r="N7" s="106">
        <v>2.5218180820413805</v>
      </c>
      <c r="O7" s="106">
        <v>2.5179003309609387</v>
      </c>
      <c r="P7" s="106">
        <v>2.5140241623804251</v>
      </c>
      <c r="Q7" s="106">
        <v>2.5101970241450497</v>
      </c>
      <c r="R7" s="106">
        <v>2.5064143697009986</v>
      </c>
      <c r="S7" s="106">
        <v>2.5026695294598067</v>
      </c>
      <c r="T7" s="106">
        <v>2.4989623249982342</v>
      </c>
      <c r="U7" s="106">
        <v>2.4952897742303151</v>
      </c>
      <c r="V7" s="106">
        <v>2.4916477891458064</v>
      </c>
      <c r="W7" s="106">
        <v>2.4880348275960031</v>
      </c>
      <c r="X7" s="106">
        <v>2.4844805551571048</v>
      </c>
      <c r="Y7" s="106">
        <v>2.4809512354754326</v>
      </c>
      <c r="Z7" s="106">
        <v>2.4774441968776184</v>
      </c>
      <c r="AA7" s="106">
        <v>2.4739584216388675</v>
      </c>
      <c r="AB7" s="106">
        <v>2.4704917051524</v>
      </c>
      <c r="AC7" s="106">
        <v>2.4670355636183365</v>
      </c>
      <c r="AD7" s="106">
        <v>2.4635964925032376</v>
      </c>
      <c r="AE7" s="106">
        <v>2.4601729606436904</v>
      </c>
      <c r="AF7" s="106">
        <v>2.456764298866454</v>
      </c>
      <c r="AG7" s="106">
        <v>2.4533696552159374</v>
      </c>
      <c r="AH7" s="106">
        <v>2.4499754671630312</v>
      </c>
      <c r="AI7" s="106">
        <v>2.4465941218579186</v>
      </c>
      <c r="AJ7" s="106">
        <v>2.4432250697647593</v>
      </c>
      <c r="AK7" s="106">
        <v>2.4398675491674857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5.2781844375862266E-2</v>
      </c>
      <c r="I8" s="106">
        <v>9.923140730754447E-2</v>
      </c>
      <c r="J8" s="106">
        <v>4.8415745718784327E-2</v>
      </c>
      <c r="K8" s="106">
        <v>4.7106120736116759E-2</v>
      </c>
      <c r="L8" s="106">
        <v>4.5837748463450609E-2</v>
      </c>
      <c r="M8" s="106">
        <v>4.4609319322951549E-2</v>
      </c>
      <c r="N8" s="106">
        <v>4.3419708956110276E-2</v>
      </c>
      <c r="O8" s="106">
        <v>4.2267716700224243E-2</v>
      </c>
      <c r="P8" s="106">
        <v>4.1152096081262086E-2</v>
      </c>
      <c r="Q8" s="106">
        <v>4.0071831920487501E-2</v>
      </c>
      <c r="R8" s="106">
        <v>3.9025825840390695E-2</v>
      </c>
      <c r="S8" s="106">
        <v>3.8012986719399795E-2</v>
      </c>
      <c r="T8" s="106">
        <v>3.7032298762679626E-2</v>
      </c>
      <c r="U8" s="106">
        <v>3.6082749419435144E-2</v>
      </c>
      <c r="V8" s="106">
        <v>3.5163344888375046E-2</v>
      </c>
      <c r="W8" s="106">
        <v>3.4273136773622509E-2</v>
      </c>
      <c r="X8" s="106">
        <v>3.3411193130576979E-2</v>
      </c>
      <c r="Y8" s="106">
        <v>3.2576622182364082E-2</v>
      </c>
      <c r="Z8" s="106">
        <v>3.176854729275181E-2</v>
      </c>
      <c r="AA8" s="106">
        <v>3.0986128697730392E-2</v>
      </c>
      <c r="AB8" s="106">
        <v>3.0228544421051579E-2</v>
      </c>
      <c r="AC8" s="106">
        <v>2.949496011634203E-2</v>
      </c>
      <c r="AD8" s="106">
        <v>2.8784657453908156E-2</v>
      </c>
      <c r="AE8" s="106">
        <v>2.809689152065303E-2</v>
      </c>
      <c r="AF8" s="106">
        <v>2.7430945519596028E-2</v>
      </c>
      <c r="AG8" s="106">
        <v>2.6786123909660862E-2</v>
      </c>
      <c r="AH8" s="106">
        <v>2.6161749780735179E-2</v>
      </c>
      <c r="AI8" s="106">
        <v>2.5557175213423027E-2</v>
      </c>
      <c r="AJ8" s="106">
        <v>2.4971769661410792E-2</v>
      </c>
      <c r="AK8" s="106">
        <v>2.4404921380940209E-2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1.4504007600149957</v>
      </c>
      <c r="I9" s="106">
        <v>1.4336461758110302</v>
      </c>
      <c r="J9" s="106">
        <v>1.2399823901727989</v>
      </c>
      <c r="K9" s="106">
        <v>1.2839582416954727</v>
      </c>
      <c r="L9" s="106">
        <v>1.3272019443445646</v>
      </c>
      <c r="M9" s="106">
        <v>1.3695939151869718</v>
      </c>
      <c r="N9" s="106">
        <v>1.4112609792048403</v>
      </c>
      <c r="O9" s="106">
        <v>1.4520899573353634</v>
      </c>
      <c r="P9" s="106">
        <v>1.4954058101507917</v>
      </c>
      <c r="Q9" s="106">
        <v>1.537525194120662</v>
      </c>
      <c r="R9" s="106">
        <v>1.5787220063784198</v>
      </c>
      <c r="S9" s="106">
        <v>1.6184474507376914</v>
      </c>
      <c r="T9" s="106">
        <v>1.656845213039573</v>
      </c>
      <c r="U9" s="106">
        <v>1.6942187788060479</v>
      </c>
      <c r="V9" s="106">
        <v>1.7308724652811858</v>
      </c>
      <c r="W9" s="106">
        <v>1.7666505995971602</v>
      </c>
      <c r="X9" s="106">
        <v>1.8015095255115094</v>
      </c>
      <c r="Y9" s="106">
        <v>1.8353198199721426</v>
      </c>
      <c r="Z9" s="106">
        <v>1.8684731467723177</v>
      </c>
      <c r="AA9" s="106">
        <v>1.9008820045506534</v>
      </c>
      <c r="AB9" s="106">
        <v>1.93275554190131</v>
      </c>
      <c r="AC9" s="106">
        <v>1.9659087458817808</v>
      </c>
      <c r="AD9" s="106">
        <v>1.9984108035785915</v>
      </c>
      <c r="AE9" s="106">
        <v>2.0305302604594462</v>
      </c>
      <c r="AF9" s="106">
        <v>2.0622258976068477</v>
      </c>
      <c r="AG9" s="106">
        <v>2.0934846986168716</v>
      </c>
      <c r="AH9" s="106">
        <v>2.1244453887069383</v>
      </c>
      <c r="AI9" s="106">
        <v>2.1549059119149576</v>
      </c>
      <c r="AJ9" s="106">
        <v>2.1848120040274948</v>
      </c>
      <c r="AK9" s="106">
        <v>2.2141897621955771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2.5707027855071654</v>
      </c>
      <c r="I10" s="106">
        <v>2.7959691418164927</v>
      </c>
      <c r="J10" s="106">
        <v>2.1748024215179278</v>
      </c>
      <c r="K10" s="106">
        <v>2.1196568217645853</v>
      </c>
      <c r="L10" s="106">
        <v>2.0659829280655777</v>
      </c>
      <c r="M10" s="106">
        <v>2.0134933565158701</v>
      </c>
      <c r="N10" s="106">
        <v>1.9623648715204045</v>
      </c>
      <c r="O10" s="106">
        <v>1.9124195166622331</v>
      </c>
      <c r="P10" s="106">
        <v>1.8656895821492716</v>
      </c>
      <c r="Q10" s="106">
        <v>1.8201069690604739</v>
      </c>
      <c r="R10" s="106">
        <v>1.7755368414996455</v>
      </c>
      <c r="S10" s="106">
        <v>1.7332427614011465</v>
      </c>
      <c r="T10" s="106">
        <v>1.6919836828427768</v>
      </c>
      <c r="U10" s="106">
        <v>1.6515614715285185</v>
      </c>
      <c r="V10" s="106">
        <v>1.6122162703911682</v>
      </c>
      <c r="W10" s="106">
        <v>1.573752926937882</v>
      </c>
      <c r="X10" s="106">
        <v>1.5364427236487865</v>
      </c>
      <c r="Y10" s="106">
        <v>1.5000433692294992</v>
      </c>
      <c r="Z10" s="106">
        <v>1.464609719488875</v>
      </c>
      <c r="AA10" s="106">
        <v>1.4300027671852291</v>
      </c>
      <c r="AB10" s="106">
        <v>1.3963217134201726</v>
      </c>
      <c r="AC10" s="106">
        <v>1.3647167419517383</v>
      </c>
      <c r="AD10" s="106">
        <v>1.3338965030571515</v>
      </c>
      <c r="AE10" s="106">
        <v>1.3038475571248014</v>
      </c>
      <c r="AF10" s="106">
        <v>1.274480274184252</v>
      </c>
      <c r="AG10" s="106">
        <v>1.2457761339434192</v>
      </c>
      <c r="AH10" s="106">
        <v>1.2178209673203781</v>
      </c>
      <c r="AI10" s="106">
        <v>1.1904936466438711</v>
      </c>
      <c r="AJ10" s="106">
        <v>1.1637700504871076</v>
      </c>
      <c r="AK10" s="106">
        <v>1.1376604092024676</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136.43882245083617</v>
      </c>
      <c r="I11" s="106">
        <v>123.89717850560977</v>
      </c>
      <c r="J11" s="106">
        <v>110.85126325579731</v>
      </c>
      <c r="K11" s="106">
        <v>110.60482537632463</v>
      </c>
      <c r="L11" s="106">
        <v>110.37234885415064</v>
      </c>
      <c r="M11" s="106">
        <v>110.13942398326053</v>
      </c>
      <c r="N11" s="106">
        <v>109.9150740724146</v>
      </c>
      <c r="O11" s="106">
        <v>109.70547203853167</v>
      </c>
      <c r="P11" s="106">
        <v>109.79510120684708</v>
      </c>
      <c r="Q11" s="106">
        <v>109.87767514747296</v>
      </c>
      <c r="R11" s="106">
        <v>109.9816404266959</v>
      </c>
      <c r="S11" s="106">
        <v>110.08352365643999</v>
      </c>
      <c r="T11" s="106">
        <v>110.17872254379556</v>
      </c>
      <c r="U11" s="106">
        <v>110.29836794151264</v>
      </c>
      <c r="V11" s="106">
        <v>110.42233967404546</v>
      </c>
      <c r="W11" s="106">
        <v>110.57424184749081</v>
      </c>
      <c r="X11" s="106">
        <v>110.7278439810043</v>
      </c>
      <c r="Y11" s="106">
        <v>110.87035850390565</v>
      </c>
      <c r="Z11" s="106">
        <v>111.0332689895906</v>
      </c>
      <c r="AA11" s="106">
        <v>111.20870001946278</v>
      </c>
      <c r="AB11" s="106">
        <v>111.39520187579079</v>
      </c>
      <c r="AC11" s="106">
        <v>111.71346928187116</v>
      </c>
      <c r="AD11" s="106">
        <v>112.01507822997205</v>
      </c>
      <c r="AE11" s="106">
        <v>112.34792592136051</v>
      </c>
      <c r="AF11" s="106">
        <v>112.69107848649725</v>
      </c>
      <c r="AG11" s="106">
        <v>113.0457869225072</v>
      </c>
      <c r="AH11" s="106">
        <v>113.419243226611</v>
      </c>
      <c r="AI11" s="106">
        <v>113.79570887209768</v>
      </c>
      <c r="AJ11" s="106">
        <v>114.17516007372316</v>
      </c>
      <c r="AK11" s="106">
        <v>114.55876978380415</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221.22398457209451</v>
      </c>
      <c r="I12" s="112">
        <v>225.6420322908146</v>
      </c>
      <c r="J12" s="112">
        <v>157.29883557919015</v>
      </c>
      <c r="K12" s="112">
        <v>157.27665811650107</v>
      </c>
      <c r="L12" s="112">
        <v>157.28824187138744</v>
      </c>
      <c r="M12" s="112">
        <v>157.31063466601907</v>
      </c>
      <c r="N12" s="112">
        <v>157.35643026564497</v>
      </c>
      <c r="O12" s="112">
        <v>157.4221107736154</v>
      </c>
      <c r="P12" s="112">
        <v>157.69431265599408</v>
      </c>
      <c r="Q12" s="112">
        <v>157.97771559828604</v>
      </c>
      <c r="R12" s="112">
        <v>158.27965454182367</v>
      </c>
      <c r="S12" s="112">
        <v>158.7082388406802</v>
      </c>
      <c r="T12" s="112">
        <v>159.14506198668522</v>
      </c>
      <c r="U12" s="112">
        <v>159.59399322857016</v>
      </c>
      <c r="V12" s="112">
        <v>160.05645011197279</v>
      </c>
      <c r="W12" s="112">
        <v>160.53531812505122</v>
      </c>
      <c r="X12" s="112">
        <v>161.03477031650311</v>
      </c>
      <c r="Y12" s="112">
        <v>161.53296121021341</v>
      </c>
      <c r="Z12" s="112">
        <v>162.05082645307641</v>
      </c>
      <c r="AA12" s="112">
        <v>162.57532302341659</v>
      </c>
      <c r="AB12" s="112">
        <v>163.11343751248199</v>
      </c>
      <c r="AC12" s="112">
        <v>163.81164118394116</v>
      </c>
      <c r="AD12" s="112">
        <v>164.50637308456268</v>
      </c>
      <c r="AE12" s="112">
        <v>165.22193662239272</v>
      </c>
      <c r="AF12" s="112">
        <v>165.94089907763478</v>
      </c>
      <c r="AG12" s="112">
        <v>166.66359323979626</v>
      </c>
      <c r="AH12" s="112">
        <v>167.40232012288519</v>
      </c>
      <c r="AI12" s="112">
        <v>168.13903879790939</v>
      </c>
      <c r="AJ12" s="112">
        <v>168.87222290876085</v>
      </c>
      <c r="AK12" s="112">
        <v>169.60008223329888</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180.71747632330027</v>
      </c>
      <c r="I13" s="112">
        <v>176.51028917555138</v>
      </c>
      <c r="J13" s="112">
        <v>136.52624360582485</v>
      </c>
      <c r="K13" s="112">
        <v>135.67911947444816</v>
      </c>
      <c r="L13" s="112">
        <v>134.86544072794086</v>
      </c>
      <c r="M13" s="112">
        <v>134.06560015191428</v>
      </c>
      <c r="N13" s="112">
        <v>133.29018083142117</v>
      </c>
      <c r="O13" s="112">
        <v>132.5412991839554</v>
      </c>
      <c r="P13" s="112">
        <v>132.06132264783798</v>
      </c>
      <c r="Q13" s="112">
        <v>131.59778322082909</v>
      </c>
      <c r="R13" s="112">
        <v>131.16851504044814</v>
      </c>
      <c r="S13" s="112">
        <v>130.80821898126581</v>
      </c>
      <c r="T13" s="112">
        <v>130.4594332842457</v>
      </c>
      <c r="U13" s="112">
        <v>130.14121715373753</v>
      </c>
      <c r="V13" s="112">
        <v>129.83968797295967</v>
      </c>
      <c r="W13" s="112">
        <v>129.5723904757379</v>
      </c>
      <c r="X13" s="112">
        <v>129.32401642582317</v>
      </c>
      <c r="Y13" s="112">
        <v>129.07729523945366</v>
      </c>
      <c r="Z13" s="112">
        <v>128.85955356471297</v>
      </c>
      <c r="AA13" s="112">
        <v>128.66090289669231</v>
      </c>
      <c r="AB13" s="112">
        <v>128.4818719492765</v>
      </c>
      <c r="AC13" s="112">
        <v>128.45279675538453</v>
      </c>
      <c r="AD13" s="112">
        <v>128.41740834000089</v>
      </c>
      <c r="AE13" s="112">
        <v>128.41777071382921</v>
      </c>
      <c r="AF13" s="112">
        <v>128.43294827457916</v>
      </c>
      <c r="AG13" s="112">
        <v>128.46421628748669</v>
      </c>
      <c r="AH13" s="112">
        <v>128.52041591329399</v>
      </c>
      <c r="AI13" s="112">
        <v>128.58498938279328</v>
      </c>
      <c r="AJ13" s="112">
        <v>128.65781519635647</v>
      </c>
      <c r="AK13" s="112">
        <v>128.73964653262863</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2.1590760177197441</v>
      </c>
      <c r="I14" s="106">
        <v>2.1837972270382875</v>
      </c>
      <c r="J14" s="106">
        <v>2.0832064238354269</v>
      </c>
      <c r="K14" s="106">
        <v>2.0812704195314136</v>
      </c>
      <c r="L14" s="106">
        <v>2.0793234264704101</v>
      </c>
      <c r="M14" s="106">
        <v>2.0773652166725216</v>
      </c>
      <c r="N14" s="106">
        <v>2.0773652166725212</v>
      </c>
      <c r="O14" s="106">
        <v>2.0773652166725212</v>
      </c>
      <c r="P14" s="106">
        <v>2.0773652166725212</v>
      </c>
      <c r="Q14" s="106">
        <v>2.0773652166725212</v>
      </c>
      <c r="R14" s="106">
        <v>2.0773652166725212</v>
      </c>
      <c r="S14" s="106">
        <v>2.0773652166725207</v>
      </c>
      <c r="T14" s="106">
        <v>2.0773652166725207</v>
      </c>
      <c r="U14" s="106">
        <v>2.0773652166725207</v>
      </c>
      <c r="V14" s="106">
        <v>2.0773652166725207</v>
      </c>
      <c r="W14" s="106">
        <v>2.0773652166725207</v>
      </c>
      <c r="X14" s="106">
        <v>2.0773652166725207</v>
      </c>
      <c r="Y14" s="106">
        <v>2.0773652166725207</v>
      </c>
      <c r="Z14" s="106">
        <v>2.0773652166725203</v>
      </c>
      <c r="AA14" s="106">
        <v>2.0773652166725203</v>
      </c>
      <c r="AB14" s="106">
        <v>2.0773652166725203</v>
      </c>
      <c r="AC14" s="106">
        <v>2.0773652166725203</v>
      </c>
      <c r="AD14" s="106">
        <v>2.0773652166725198</v>
      </c>
      <c r="AE14" s="106">
        <v>2.0773652166725194</v>
      </c>
      <c r="AF14" s="106">
        <v>2.0773652166725194</v>
      </c>
      <c r="AG14" s="106">
        <v>2.0773652166725194</v>
      </c>
      <c r="AH14" s="106">
        <v>2.0773652166725198</v>
      </c>
      <c r="AI14" s="106">
        <v>2.0773652166725203</v>
      </c>
      <c r="AJ14" s="106">
        <v>2.0773652166725203</v>
      </c>
      <c r="AK14" s="106">
        <v>2.0773652166725203</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163.59734932523159</v>
      </c>
      <c r="I15" s="106">
        <v>223.17905856263138</v>
      </c>
      <c r="J15" s="106">
        <v>159.56404989838629</v>
      </c>
      <c r="K15" s="106">
        <v>158.54472453151277</v>
      </c>
      <c r="L15" s="106">
        <v>157.53467672732717</v>
      </c>
      <c r="M15" s="106">
        <v>156.53228667041003</v>
      </c>
      <c r="N15" s="106">
        <v>155.68545918826723</v>
      </c>
      <c r="O15" s="106">
        <v>154.84231227548617</v>
      </c>
      <c r="P15" s="106">
        <v>154.01186288174534</v>
      </c>
      <c r="Q15" s="106">
        <v>153.22276813427183</v>
      </c>
      <c r="R15" s="106">
        <v>152.44488221673495</v>
      </c>
      <c r="S15" s="106">
        <v>151.70459839641845</v>
      </c>
      <c r="T15" s="106">
        <v>151.00924805678849</v>
      </c>
      <c r="U15" s="106">
        <v>150.32053057758162</v>
      </c>
      <c r="V15" s="106">
        <v>149.64890845171544</v>
      </c>
      <c r="W15" s="106">
        <v>148.98044834520408</v>
      </c>
      <c r="X15" s="106">
        <v>148.34920865204467</v>
      </c>
      <c r="Y15" s="106">
        <v>147.74905149725294</v>
      </c>
      <c r="Z15" s="106">
        <v>147.1571860684744</v>
      </c>
      <c r="AA15" s="106">
        <v>146.57047620071674</v>
      </c>
      <c r="AB15" s="106">
        <v>145.99110893183612</v>
      </c>
      <c r="AC15" s="106">
        <v>145.42019469303497</v>
      </c>
      <c r="AD15" s="106">
        <v>144.87230723312729</v>
      </c>
      <c r="AE15" s="106">
        <v>144.31758189126489</v>
      </c>
      <c r="AF15" s="106">
        <v>143.75894602856238</v>
      </c>
      <c r="AG15" s="106">
        <v>143.19629489811641</v>
      </c>
      <c r="AH15" s="106">
        <v>142.63230001961747</v>
      </c>
      <c r="AI15" s="106">
        <v>142.07017292200109</v>
      </c>
      <c r="AJ15" s="106">
        <v>141.51084019377274</v>
      </c>
      <c r="AK15" s="106">
        <v>140.95382473092647</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5.5439999999999996</v>
      </c>
      <c r="I16" s="106">
        <v>5.6449999999999996</v>
      </c>
      <c r="J16" s="106">
        <v>5.6820269452429928</v>
      </c>
      <c r="K16" s="106">
        <v>5.8668863812290262</v>
      </c>
      <c r="L16" s="106">
        <v>6.0494297650689797</v>
      </c>
      <c r="M16" s="106">
        <v>6.2298229373547382</v>
      </c>
      <c r="N16" s="106">
        <v>6.4080782886374479</v>
      </c>
      <c r="O16" s="106">
        <v>6.5845295904779615</v>
      </c>
      <c r="P16" s="106">
        <v>6.7584561164157115</v>
      </c>
      <c r="Q16" s="106">
        <v>6.9274154108429791</v>
      </c>
      <c r="R16" s="106">
        <v>7.0939691378403413</v>
      </c>
      <c r="S16" s="106">
        <v>7.2558261359680012</v>
      </c>
      <c r="T16" s="106">
        <v>7.412292881723249</v>
      </c>
      <c r="U16" s="106">
        <v>7.5667286168852694</v>
      </c>
      <c r="V16" s="106">
        <v>7.7182226825515139</v>
      </c>
      <c r="W16" s="106">
        <v>7.8680476583061045</v>
      </c>
      <c r="X16" s="106">
        <v>8.0131189618621139</v>
      </c>
      <c r="Y16" s="106">
        <v>8.1539622036611519</v>
      </c>
      <c r="Z16" s="106">
        <v>8.292674465434942</v>
      </c>
      <c r="AA16" s="106">
        <v>8.429574330534475</v>
      </c>
      <c r="AB16" s="106">
        <v>8.5644850017183032</v>
      </c>
      <c r="AC16" s="106">
        <v>8.6973250993065534</v>
      </c>
      <c r="AD16" s="106">
        <v>8.8267146708670232</v>
      </c>
      <c r="AE16" s="106">
        <v>8.9555355474637999</v>
      </c>
      <c r="AF16" s="106">
        <v>9.0835557114532079</v>
      </c>
      <c r="AG16" s="106">
        <v>9.2108324534243025</v>
      </c>
      <c r="AH16" s="106">
        <v>9.33714772476036</v>
      </c>
      <c r="AI16" s="106">
        <v>9.4622207479017142</v>
      </c>
      <c r="AJ16" s="106">
        <v>9.5859902942719</v>
      </c>
      <c r="AK16" s="106">
        <v>9.7085341065118573</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13.1975</v>
      </c>
      <c r="I17" s="106">
        <v>13.247999999999999</v>
      </c>
      <c r="J17" s="106">
        <v>13.055612621778254</v>
      </c>
      <c r="K17" s="106">
        <v>13.127339466396025</v>
      </c>
      <c r="L17" s="106">
        <v>13.199147449100741</v>
      </c>
      <c r="M17" s="106">
        <v>13.271161246411502</v>
      </c>
      <c r="N17" s="106">
        <v>13.343347718558649</v>
      </c>
      <c r="O17" s="106">
        <v>13.416004877120391</v>
      </c>
      <c r="P17" s="106">
        <v>13.488345493668762</v>
      </c>
      <c r="Q17" s="106">
        <v>13.557810252142742</v>
      </c>
      <c r="R17" s="106">
        <v>13.626992172286084</v>
      </c>
      <c r="S17" s="106">
        <v>13.693488784329194</v>
      </c>
      <c r="T17" s="106">
        <v>13.756543015771506</v>
      </c>
      <c r="U17" s="106">
        <v>13.819570811056815</v>
      </c>
      <c r="V17" s="106">
        <v>13.88159284397846</v>
      </c>
      <c r="W17" s="106">
        <v>13.94387813801605</v>
      </c>
      <c r="X17" s="106">
        <v>14.003210637577531</v>
      </c>
      <c r="Y17" s="106">
        <v>14.06009172729711</v>
      </c>
      <c r="Z17" s="106">
        <v>14.116641342311969</v>
      </c>
      <c r="AA17" s="106">
        <v>14.173149126074559</v>
      </c>
      <c r="AB17" s="106">
        <v>14.229395419158376</v>
      </c>
      <c r="AC17" s="106">
        <v>14.285259492724485</v>
      </c>
      <c r="AD17" s="106">
        <v>14.339284410854598</v>
      </c>
      <c r="AE17" s="106">
        <v>14.39440149598471</v>
      </c>
      <c r="AF17" s="106">
        <v>14.450336998573874</v>
      </c>
      <c r="AG17" s="106">
        <v>14.507115691439896</v>
      </c>
      <c r="AH17" s="106">
        <v>14.564479549069892</v>
      </c>
      <c r="AI17" s="106">
        <v>14.622106624822854</v>
      </c>
      <c r="AJ17" s="106">
        <v>14.679901651548079</v>
      </c>
      <c r="AK17" s="106">
        <v>14.737913076414229</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29.389682285048533</v>
      </c>
      <c r="I18" s="106">
        <v>31.023296917712486</v>
      </c>
      <c r="J18" s="106">
        <v>32.11190544299923</v>
      </c>
      <c r="K18" s="106">
        <v>32.199598187918674</v>
      </c>
      <c r="L18" s="106">
        <v>32.287031058350472</v>
      </c>
      <c r="M18" s="106">
        <v>32.375072371136262</v>
      </c>
      <c r="N18" s="106">
        <v>32.463379362710519</v>
      </c>
      <c r="O18" s="106">
        <v>32.551276860427912</v>
      </c>
      <c r="P18" s="106">
        <v>32.635293193552229</v>
      </c>
      <c r="Q18" s="106">
        <v>32.719287246174709</v>
      </c>
      <c r="R18" s="106">
        <v>32.79524104132296</v>
      </c>
      <c r="S18" s="106">
        <v>32.862731048468895</v>
      </c>
      <c r="T18" s="106">
        <v>32.932917604024794</v>
      </c>
      <c r="U18" s="106">
        <v>32.995945153533739</v>
      </c>
      <c r="V18" s="106">
        <v>33.056570611829017</v>
      </c>
      <c r="W18" s="106">
        <v>33.108341295372725</v>
      </c>
      <c r="X18" s="106">
        <v>33.156012297799904</v>
      </c>
      <c r="Y18" s="106">
        <v>33.201268429685172</v>
      </c>
      <c r="Z18" s="106">
        <v>33.244302557609451</v>
      </c>
      <c r="AA18" s="106">
        <v>33.284745073603361</v>
      </c>
      <c r="AB18" s="106">
        <v>33.321324994658355</v>
      </c>
      <c r="AC18" s="106">
        <v>33.352742299621767</v>
      </c>
      <c r="AD18" s="106">
        <v>33.386626976402326</v>
      </c>
      <c r="AE18" s="106">
        <v>33.416651895286201</v>
      </c>
      <c r="AF18" s="106">
        <v>33.445933576599806</v>
      </c>
      <c r="AG18" s="106">
        <v>33.473958975326781</v>
      </c>
      <c r="AH18" s="106">
        <v>33.500641461064895</v>
      </c>
      <c r="AI18" s="106">
        <v>33.526785025996624</v>
      </c>
      <c r="AJ18" s="106">
        <v>33.551832963295006</v>
      </c>
      <c r="AK18" s="106">
        <v>33.575922926700976</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1.8939999999999999</v>
      </c>
      <c r="I19" s="112">
        <v>2.0498242089996652</v>
      </c>
      <c r="J19" s="112">
        <v>1.9686639197071614</v>
      </c>
      <c r="K19" s="112">
        <v>1.9786507646659659</v>
      </c>
      <c r="L19" s="112">
        <v>1.9877523952122151</v>
      </c>
      <c r="M19" s="112">
        <v>1.9960587218577361</v>
      </c>
      <c r="N19" s="112">
        <v>2.0036518778184256</v>
      </c>
      <c r="O19" s="112">
        <v>2.0102055962914815</v>
      </c>
      <c r="P19" s="112">
        <v>2.015248479338422</v>
      </c>
      <c r="Q19" s="112">
        <v>2.0199543174220183</v>
      </c>
      <c r="R19" s="112">
        <v>2.023467227924058</v>
      </c>
      <c r="S19" s="112">
        <v>2.0262331338674069</v>
      </c>
      <c r="T19" s="112">
        <v>2.0287644840112318</v>
      </c>
      <c r="U19" s="112">
        <v>2.0299822790041127</v>
      </c>
      <c r="V19" s="112">
        <v>2.0309106631580027</v>
      </c>
      <c r="W19" s="112">
        <v>2.0306249265013245</v>
      </c>
      <c r="X19" s="112">
        <v>2.0303837495211767</v>
      </c>
      <c r="Y19" s="112">
        <v>2.0301475755173768</v>
      </c>
      <c r="Z19" s="112">
        <v>2.0292666460619282</v>
      </c>
      <c r="AA19" s="112">
        <v>2.0277329140732565</v>
      </c>
      <c r="AB19" s="112">
        <v>2.0258588789495469</v>
      </c>
      <c r="AC19" s="112">
        <v>2.0233551152675808</v>
      </c>
      <c r="AD19" s="112">
        <v>2.021199556993468</v>
      </c>
      <c r="AE19" s="112">
        <v>2.0181472233776736</v>
      </c>
      <c r="AF19" s="112">
        <v>2.0146092193998943</v>
      </c>
      <c r="AG19" s="112">
        <v>2.0105576346802327</v>
      </c>
      <c r="AH19" s="112">
        <v>2.0060631320935753</v>
      </c>
      <c r="AI19" s="112">
        <v>2.0012868947028499</v>
      </c>
      <c r="AJ19" s="112">
        <v>1.9962064714726586</v>
      </c>
      <c r="AK19" s="112">
        <v>1.9908238572336123</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2.0790972573496158</v>
      </c>
      <c r="I20" s="112">
        <v>2.2638479214231078</v>
      </c>
      <c r="J20" s="112">
        <v>2.5511025040167241</v>
      </c>
      <c r="K20" s="112">
        <v>2.5400045864660754</v>
      </c>
      <c r="L20" s="112">
        <v>2.5285020025408809</v>
      </c>
      <c r="M20" s="112">
        <v>2.5166600817637765</v>
      </c>
      <c r="N20" s="112">
        <v>2.5045362402302973</v>
      </c>
      <c r="O20" s="112">
        <v>2.4920061009311074</v>
      </c>
      <c r="P20" s="112">
        <v>2.4788750292246777</v>
      </c>
      <c r="Q20" s="112">
        <v>2.4656530809585449</v>
      </c>
      <c r="R20" s="112">
        <v>2.452082589445971</v>
      </c>
      <c r="S20" s="112">
        <v>2.4383162519672879</v>
      </c>
      <c r="T20" s="112">
        <v>2.4245588204124209</v>
      </c>
      <c r="U20" s="112">
        <v>2.4105022137961156</v>
      </c>
      <c r="V20" s="112">
        <v>2.3965089970722171</v>
      </c>
      <c r="W20" s="112">
        <v>2.3822893742943418</v>
      </c>
      <c r="X20" s="112">
        <v>2.3682354838924891</v>
      </c>
      <c r="Y20" s="112">
        <v>2.3543468201731192</v>
      </c>
      <c r="Z20" s="112">
        <v>2.3404429070019441</v>
      </c>
      <c r="AA20" s="112">
        <v>2.3265331944142118</v>
      </c>
      <c r="AB20" s="112">
        <v>2.3127163121895045</v>
      </c>
      <c r="AC20" s="112">
        <v>2.2989206514957186</v>
      </c>
      <c r="AD20" s="112">
        <v>2.2854158841605718</v>
      </c>
      <c r="AE20" s="112">
        <v>2.2718756434364376</v>
      </c>
      <c r="AF20" s="112">
        <v>2.2584201334446639</v>
      </c>
      <c r="AG20" s="112">
        <v>2.2450392312709773</v>
      </c>
      <c r="AH20" s="112">
        <v>2.2317536535051481</v>
      </c>
      <c r="AI20" s="112">
        <v>2.2186173920310441</v>
      </c>
      <c r="AJ20" s="112">
        <v>2.205628978639762</v>
      </c>
      <c r="AK20" s="112">
        <v>2.192853914445732</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48.077006460564533</v>
      </c>
      <c r="I21" s="113">
        <v>50.527362323852344</v>
      </c>
      <c r="J21" s="114">
        <v>0.49364413618094666</v>
      </c>
      <c r="K21" s="114">
        <v>0.50652166471515214</v>
      </c>
      <c r="L21" s="114">
        <v>0.51903680502886818</v>
      </c>
      <c r="M21" s="114">
        <v>0.53120474002784701</v>
      </c>
      <c r="N21" s="114">
        <v>0.54303403422576191</v>
      </c>
      <c r="O21" s="114">
        <v>0.55454478923181738</v>
      </c>
      <c r="P21" s="114">
        <v>0.5657186348351888</v>
      </c>
      <c r="Q21" s="114">
        <v>0.57648229136071627</v>
      </c>
      <c r="R21" s="114">
        <v>0.58693676691499652</v>
      </c>
      <c r="S21" s="114">
        <v>0.59701775870649099</v>
      </c>
      <c r="T21" s="114">
        <v>0.60671901387417282</v>
      </c>
      <c r="U21" s="114">
        <v>0.61615688090640497</v>
      </c>
      <c r="V21" s="114">
        <v>0.62531142081147817</v>
      </c>
      <c r="W21" s="114">
        <v>0.63422693662119578</v>
      </c>
      <c r="X21" s="114">
        <v>0.64282496750031048</v>
      </c>
      <c r="Y21" s="114">
        <v>0.65113211295448126</v>
      </c>
      <c r="Z21" s="114">
        <v>0.65921288758947005</v>
      </c>
      <c r="AA21" s="114">
        <v>0.66708096140796558</v>
      </c>
      <c r="AB21" s="114">
        <v>0.67473706530574651</v>
      </c>
      <c r="AC21" s="114">
        <v>0.6821846094607199</v>
      </c>
      <c r="AD21" s="114">
        <v>0.68939771200889277</v>
      </c>
      <c r="AE21" s="114">
        <v>0.69644783292390611</v>
      </c>
      <c r="AF21" s="114">
        <v>0.70333224786228621</v>
      </c>
      <c r="AG21" s="114">
        <v>0.71005488728835708</v>
      </c>
      <c r="AH21" s="114">
        <v>0.71661404166488474</v>
      </c>
      <c r="AI21" s="114">
        <v>0.72300733270237727</v>
      </c>
      <c r="AJ21" s="114">
        <v>0.7292372007222363</v>
      </c>
      <c r="AK21" s="114">
        <v>0.73530875601308665</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5" t="s">
        <v>230</v>
      </c>
      <c r="C33" s="136"/>
      <c r="D33" s="136"/>
      <c r="E33" s="136"/>
      <c r="F33" s="136"/>
      <c r="G33" s="136"/>
      <c r="H33" s="136"/>
      <c r="I33" s="137"/>
    </row>
    <row r="34" spans="2:9" x14ac:dyDescent="0.3"/>
    <row r="35" spans="2:9" s="6" customFormat="1" ht="13.5" x14ac:dyDescent="0.25">
      <c r="B35" s="56" t="s">
        <v>21</v>
      </c>
      <c r="C35" s="138" t="s">
        <v>59</v>
      </c>
      <c r="D35" s="138"/>
      <c r="E35" s="138"/>
      <c r="F35" s="138"/>
      <c r="G35" s="138"/>
      <c r="H35" s="138"/>
      <c r="I35" s="138"/>
    </row>
    <row r="36" spans="2:9" s="6" customFormat="1" ht="89.65" customHeight="1" x14ac:dyDescent="0.25">
      <c r="B36" s="57">
        <v>1</v>
      </c>
      <c r="C36" s="131" t="s">
        <v>231</v>
      </c>
      <c r="D36" s="118"/>
      <c r="E36" s="118"/>
      <c r="F36" s="118"/>
      <c r="G36" s="118"/>
      <c r="H36" s="118"/>
      <c r="I36" s="118"/>
    </row>
    <row r="37" spans="2:9" s="6" customFormat="1" ht="76.5" customHeight="1" x14ac:dyDescent="0.25">
      <c r="B37" s="57">
        <f>B36+1</f>
        <v>2</v>
      </c>
      <c r="C37" s="119" t="s">
        <v>232</v>
      </c>
      <c r="D37" s="120"/>
      <c r="E37" s="120"/>
      <c r="F37" s="120"/>
      <c r="G37" s="120"/>
      <c r="H37" s="120"/>
      <c r="I37" s="121"/>
    </row>
    <row r="38" spans="2:9" s="6" customFormat="1" ht="58.15" customHeight="1" x14ac:dyDescent="0.25">
      <c r="B38" s="57">
        <f t="shared" ref="B38:B50" si="0">B37+1</f>
        <v>3</v>
      </c>
      <c r="C38" s="119" t="s">
        <v>233</v>
      </c>
      <c r="D38" s="120"/>
      <c r="E38" s="120"/>
      <c r="F38" s="120"/>
      <c r="G38" s="120"/>
      <c r="H38" s="120"/>
      <c r="I38" s="121"/>
    </row>
    <row r="39" spans="2:9" s="6" customFormat="1" ht="73.150000000000006" customHeight="1" x14ac:dyDescent="0.25">
      <c r="B39" s="57">
        <f t="shared" si="0"/>
        <v>4</v>
      </c>
      <c r="C39" s="119" t="s">
        <v>234</v>
      </c>
      <c r="D39" s="120"/>
      <c r="E39" s="120"/>
      <c r="F39" s="120"/>
      <c r="G39" s="120"/>
      <c r="H39" s="120"/>
      <c r="I39" s="121"/>
    </row>
    <row r="40" spans="2:9" s="6" customFormat="1" ht="59.65" customHeight="1" x14ac:dyDescent="0.25">
      <c r="B40" s="57">
        <f t="shared" si="0"/>
        <v>5</v>
      </c>
      <c r="C40" s="119" t="s">
        <v>235</v>
      </c>
      <c r="D40" s="120"/>
      <c r="E40" s="120"/>
      <c r="F40" s="120"/>
      <c r="G40" s="120"/>
      <c r="H40" s="120"/>
      <c r="I40" s="121"/>
    </row>
    <row r="41" spans="2:9" s="6" customFormat="1" ht="52.15" customHeight="1" x14ac:dyDescent="0.25">
      <c r="B41" s="57">
        <f t="shared" si="0"/>
        <v>6</v>
      </c>
      <c r="C41" s="119" t="s">
        <v>236</v>
      </c>
      <c r="D41" s="120"/>
      <c r="E41" s="120"/>
      <c r="F41" s="120"/>
      <c r="G41" s="120"/>
      <c r="H41" s="120"/>
      <c r="I41" s="121"/>
    </row>
    <row r="42" spans="2:9" s="6" customFormat="1" ht="54.4" customHeight="1" x14ac:dyDescent="0.25">
      <c r="B42" s="57">
        <f t="shared" si="0"/>
        <v>7</v>
      </c>
      <c r="C42" s="119" t="s">
        <v>237</v>
      </c>
      <c r="D42" s="120"/>
      <c r="E42" s="120"/>
      <c r="F42" s="120"/>
      <c r="G42" s="120"/>
      <c r="H42" s="120"/>
      <c r="I42" s="121"/>
    </row>
    <row r="43" spans="2:9" s="6" customFormat="1" ht="67.150000000000006" customHeight="1" x14ac:dyDescent="0.25">
      <c r="B43" s="57">
        <f t="shared" si="0"/>
        <v>8</v>
      </c>
      <c r="C43" s="119" t="s">
        <v>238</v>
      </c>
      <c r="D43" s="120"/>
      <c r="E43" s="120"/>
      <c r="F43" s="120"/>
      <c r="G43" s="120"/>
      <c r="H43" s="120"/>
      <c r="I43" s="121"/>
    </row>
    <row r="44" spans="2:9" s="6" customFormat="1" ht="67.150000000000006" customHeight="1" x14ac:dyDescent="0.25">
      <c r="B44" s="57">
        <f t="shared" si="0"/>
        <v>9</v>
      </c>
      <c r="C44" s="119" t="s">
        <v>239</v>
      </c>
      <c r="D44" s="120"/>
      <c r="E44" s="120"/>
      <c r="F44" s="120"/>
      <c r="G44" s="120"/>
      <c r="H44" s="120"/>
      <c r="I44" s="121"/>
    </row>
    <row r="45" spans="2:9" s="6" customFormat="1" ht="56.65" customHeight="1" x14ac:dyDescent="0.25">
      <c r="B45" s="57">
        <f t="shared" si="0"/>
        <v>10</v>
      </c>
      <c r="C45" s="119" t="s">
        <v>240</v>
      </c>
      <c r="D45" s="120"/>
      <c r="E45" s="120"/>
      <c r="F45" s="120"/>
      <c r="G45" s="120"/>
      <c r="H45" s="120"/>
      <c r="I45" s="121"/>
    </row>
    <row r="46" spans="2:9" s="6" customFormat="1" ht="94.9" customHeight="1" x14ac:dyDescent="0.25">
      <c r="B46" s="57">
        <f t="shared" si="0"/>
        <v>11</v>
      </c>
      <c r="C46" s="119" t="s">
        <v>241</v>
      </c>
      <c r="D46" s="120"/>
      <c r="E46" s="120"/>
      <c r="F46" s="120"/>
      <c r="G46" s="120"/>
      <c r="H46" s="120"/>
      <c r="I46" s="121"/>
    </row>
    <row r="47" spans="2:9" s="6" customFormat="1" ht="47.65" customHeight="1" x14ac:dyDescent="0.25">
      <c r="B47" s="57">
        <f t="shared" si="0"/>
        <v>12</v>
      </c>
      <c r="C47" s="119" t="s">
        <v>242</v>
      </c>
      <c r="D47" s="120"/>
      <c r="E47" s="120"/>
      <c r="F47" s="120"/>
      <c r="G47" s="120"/>
      <c r="H47" s="120"/>
      <c r="I47" s="121"/>
    </row>
    <row r="48" spans="2:9" s="6" customFormat="1" ht="46.9" customHeight="1" x14ac:dyDescent="0.25">
      <c r="B48" s="57">
        <f t="shared" si="0"/>
        <v>13</v>
      </c>
      <c r="C48" s="119" t="s">
        <v>243</v>
      </c>
      <c r="D48" s="120"/>
      <c r="E48" s="120"/>
      <c r="F48" s="120"/>
      <c r="G48" s="120"/>
      <c r="H48" s="120"/>
      <c r="I48" s="121"/>
    </row>
    <row r="49" spans="2:9" s="6" customFormat="1" ht="31.15" customHeight="1" x14ac:dyDescent="0.25">
      <c r="B49" s="57">
        <f t="shared" si="0"/>
        <v>14</v>
      </c>
      <c r="C49" s="119" t="s">
        <v>244</v>
      </c>
      <c r="D49" s="120"/>
      <c r="E49" s="120"/>
      <c r="F49" s="120"/>
      <c r="G49" s="120"/>
      <c r="H49" s="120"/>
      <c r="I49" s="121"/>
    </row>
    <row r="50" spans="2:9" s="6" customFormat="1" ht="48.4" customHeight="1" x14ac:dyDescent="0.25">
      <c r="B50" s="57">
        <f t="shared" si="0"/>
        <v>15</v>
      </c>
      <c r="C50" s="119" t="s">
        <v>245</v>
      </c>
      <c r="D50" s="120"/>
      <c r="E50" s="120"/>
      <c r="F50" s="120"/>
      <c r="G50" s="120"/>
      <c r="H50" s="120"/>
      <c r="I50" s="121"/>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90" zoomScaleNormal="90" workbookViewId="0">
      <selection activeCell="B1" sqref="B1:F1"/>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7" t="s">
        <v>246</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9" t="str">
        <f>'Cover sheet'!C6</f>
        <v>North Ceredigion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8.5449426929737218</v>
      </c>
      <c r="I7" s="116">
        <v>8.960887498569921</v>
      </c>
      <c r="J7" s="106">
        <v>8.314449333740022</v>
      </c>
      <c r="K7" s="106">
        <v>8.289549833915034</v>
      </c>
      <c r="L7" s="106">
        <v>8.2750852757111328</v>
      </c>
      <c r="M7" s="106">
        <v>8.2589413182297093</v>
      </c>
      <c r="N7" s="106">
        <v>8.2455562386988213</v>
      </c>
      <c r="O7" s="106">
        <v>8.232621512257154</v>
      </c>
      <c r="P7" s="106">
        <v>8.2254610110941329</v>
      </c>
      <c r="Q7" s="106">
        <v>8.2182863108138378</v>
      </c>
      <c r="R7" s="106">
        <v>8.211275389491389</v>
      </c>
      <c r="S7" s="106">
        <v>8.2050938298671579</v>
      </c>
      <c r="T7" s="106">
        <v>8.1986302174978398</v>
      </c>
      <c r="U7" s="106">
        <v>8.1920446241282256</v>
      </c>
      <c r="V7" s="106">
        <v>8.1858595306247306</v>
      </c>
      <c r="W7" s="106">
        <v>8.1797434750094915</v>
      </c>
      <c r="X7" s="106">
        <v>8.1738974999243634</v>
      </c>
      <c r="Y7" s="106">
        <v>8.1679239247900384</v>
      </c>
      <c r="Z7" s="106">
        <v>8.1623021137287974</v>
      </c>
      <c r="AA7" s="106">
        <v>8.1568087070612556</v>
      </c>
      <c r="AB7" s="106">
        <v>8.1517452145229363</v>
      </c>
      <c r="AC7" s="106">
        <v>8.1500650547720461</v>
      </c>
      <c r="AD7" s="106">
        <v>8.1485271793387124</v>
      </c>
      <c r="AE7" s="106">
        <v>8.147434781095189</v>
      </c>
      <c r="AF7" s="106">
        <v>8.1466509362422741</v>
      </c>
      <c r="AG7" s="106">
        <v>8.1461429896187916</v>
      </c>
      <c r="AH7" s="106">
        <v>8.1461167921762669</v>
      </c>
      <c r="AI7" s="106">
        <v>8.1462554050108533</v>
      </c>
      <c r="AJ7" s="106">
        <v>8.1464776335197069</v>
      </c>
      <c r="AK7" s="106">
        <v>8.1468192594480762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11.246507078055226</v>
      </c>
      <c r="I8" s="106">
        <v>11.729717787730921</v>
      </c>
      <c r="J8" s="106">
        <v>10.749215289284402</v>
      </c>
      <c r="K8" s="106">
        <v>10.742574599536262</v>
      </c>
      <c r="L8" s="106">
        <v>10.735933909788125</v>
      </c>
      <c r="M8" s="106">
        <v>10.729293220039985</v>
      </c>
      <c r="N8" s="106">
        <v>10.722652530291846</v>
      </c>
      <c r="O8" s="106">
        <v>10.716011840543706</v>
      </c>
      <c r="P8" s="106">
        <v>10.709371150795567</v>
      </c>
      <c r="Q8" s="106">
        <v>10.702730461047429</v>
      </c>
      <c r="R8" s="106">
        <v>10.697749943736325</v>
      </c>
      <c r="S8" s="106">
        <v>10.69608977129929</v>
      </c>
      <c r="T8" s="106">
        <v>10.694429598862255</v>
      </c>
      <c r="U8" s="106">
        <v>10.692769426425219</v>
      </c>
      <c r="V8" s="106">
        <v>10.691109253988184</v>
      </c>
      <c r="W8" s="106">
        <v>10.68944908155115</v>
      </c>
      <c r="X8" s="106">
        <v>10.687788909114115</v>
      </c>
      <c r="Y8" s="106">
        <v>10.68612873667708</v>
      </c>
      <c r="Z8" s="106">
        <v>10.684468564240046</v>
      </c>
      <c r="AA8" s="106">
        <v>10.682808391803011</v>
      </c>
      <c r="AB8" s="106">
        <v>10.681148219365976</v>
      </c>
      <c r="AC8" s="106">
        <v>10.679488046928942</v>
      </c>
      <c r="AD8" s="106">
        <v>10.677827874491907</v>
      </c>
      <c r="AE8" s="106">
        <v>10.676167702054871</v>
      </c>
      <c r="AF8" s="106">
        <v>10.674507529617836</v>
      </c>
      <c r="AG8" s="106">
        <v>10.672847357180803</v>
      </c>
      <c r="AH8" s="106">
        <v>10.671187184743768</v>
      </c>
      <c r="AI8" s="106">
        <v>10.669527012306734</v>
      </c>
      <c r="AJ8" s="106">
        <v>10.667866839869699</v>
      </c>
      <c r="AK8" s="106">
        <v>10.666206667432665</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11.246507078055226</v>
      </c>
      <c r="I9" s="106">
        <f>I8</f>
        <v>11.729717787730921</v>
      </c>
      <c r="J9" s="106">
        <v>10.749215289284402</v>
      </c>
      <c r="K9" s="106">
        <v>10.742574599536262</v>
      </c>
      <c r="L9" s="106">
        <v>10.735933909788125</v>
      </c>
      <c r="M9" s="106">
        <v>10.729293220039985</v>
      </c>
      <c r="N9" s="106">
        <v>10.722652530291846</v>
      </c>
      <c r="O9" s="106">
        <v>10.716011840543706</v>
      </c>
      <c r="P9" s="106">
        <v>10.709371150795567</v>
      </c>
      <c r="Q9" s="106">
        <v>10.702730461047429</v>
      </c>
      <c r="R9" s="106">
        <v>10.697749943736325</v>
      </c>
      <c r="S9" s="106">
        <v>10.69608977129929</v>
      </c>
      <c r="T9" s="106">
        <v>10.694429598862255</v>
      </c>
      <c r="U9" s="106">
        <v>10.692769426425219</v>
      </c>
      <c r="V9" s="106">
        <v>10.691109253988184</v>
      </c>
      <c r="W9" s="106">
        <v>10.68944908155115</v>
      </c>
      <c r="X9" s="106">
        <v>10.687788909114115</v>
      </c>
      <c r="Y9" s="106">
        <v>10.68612873667708</v>
      </c>
      <c r="Z9" s="106">
        <v>10.684468564240046</v>
      </c>
      <c r="AA9" s="106">
        <v>10.682808391803011</v>
      </c>
      <c r="AB9" s="106">
        <v>10.681148219365976</v>
      </c>
      <c r="AC9" s="106">
        <v>10.679488046928942</v>
      </c>
      <c r="AD9" s="106">
        <v>10.677827874491907</v>
      </c>
      <c r="AE9" s="106">
        <v>10.676167702054871</v>
      </c>
      <c r="AF9" s="106">
        <v>10.674507529617836</v>
      </c>
      <c r="AG9" s="106">
        <v>10.672847357180803</v>
      </c>
      <c r="AH9" s="106">
        <v>10.671187184743768</v>
      </c>
      <c r="AI9" s="106">
        <v>10.669527012306734</v>
      </c>
      <c r="AJ9" s="106">
        <v>10.667866839869699</v>
      </c>
      <c r="AK9" s="106">
        <v>10.666206667432665</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0.61149760633941197</v>
      </c>
      <c r="I10" s="106">
        <v>0.34120731515570402</v>
      </c>
      <c r="J10" s="106">
        <v>0.65382490449758601</v>
      </c>
      <c r="K10" s="106">
        <v>0.67272059815426399</v>
      </c>
      <c r="L10" s="106">
        <v>0.69338177026268299</v>
      </c>
      <c r="M10" s="106">
        <v>0.57699110051600799</v>
      </c>
      <c r="N10" s="106">
        <v>0.60004809329186415</v>
      </c>
      <c r="O10" s="106">
        <v>0.61898637253579603</v>
      </c>
      <c r="P10" s="106">
        <v>0.63728453316803102</v>
      </c>
      <c r="Q10" s="106">
        <v>0.66113772579353003</v>
      </c>
      <c r="R10" s="106">
        <v>0.56982361696972805</v>
      </c>
      <c r="S10" s="106">
        <v>0.57805527897815201</v>
      </c>
      <c r="T10" s="106">
        <v>0.58744687517415994</v>
      </c>
      <c r="U10" s="106">
        <v>0.58688305106910699</v>
      </c>
      <c r="V10" s="106">
        <v>0.60185226885777898</v>
      </c>
      <c r="W10" s="106">
        <v>0.52573851528896287</v>
      </c>
      <c r="X10" s="106">
        <v>0.52736052659418897</v>
      </c>
      <c r="Y10" s="106">
        <v>0.53445081981947884</v>
      </c>
      <c r="Z10" s="106">
        <v>0.54630207425741895</v>
      </c>
      <c r="AA10" s="106">
        <v>0.54523067059073715</v>
      </c>
      <c r="AB10" s="106">
        <v>0.47691864037664894</v>
      </c>
      <c r="AC10" s="106">
        <v>0.47831463621284698</v>
      </c>
      <c r="AD10" s="106">
        <v>0.48452555781790108</v>
      </c>
      <c r="AE10" s="106">
        <v>0.49422498494477896</v>
      </c>
      <c r="AF10" s="106">
        <v>0.49056830199610402</v>
      </c>
      <c r="AG10" s="106">
        <v>0.49934899908541408</v>
      </c>
      <c r="AH10" s="106">
        <v>0.50100601979136417</v>
      </c>
      <c r="AI10" s="106">
        <v>0.51404715508365495</v>
      </c>
      <c r="AJ10" s="106">
        <v>0.51008889497921395</v>
      </c>
      <c r="AK10" s="106">
        <v>0.51531513176130395</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2.0900667787420919</v>
      </c>
      <c r="I11" s="108">
        <f>I9-I7-I10</f>
        <v>2.4276229740052964</v>
      </c>
      <c r="J11" s="108">
        <v>1.7809410510467942</v>
      </c>
      <c r="K11" s="108">
        <v>1.780304167466964</v>
      </c>
      <c r="L11" s="108">
        <v>1.7674668638143092</v>
      </c>
      <c r="M11" s="108">
        <v>1.8933608012942673</v>
      </c>
      <c r="N11" s="108">
        <v>1.8770481983011607</v>
      </c>
      <c r="O11" s="108">
        <v>1.8644039557507557</v>
      </c>
      <c r="P11" s="108">
        <v>1.8466256065334032</v>
      </c>
      <c r="Q11" s="108">
        <v>1.8233064244400607</v>
      </c>
      <c r="R11" s="108">
        <v>1.9166509372752074</v>
      </c>
      <c r="S11" s="108">
        <v>1.91294066245398</v>
      </c>
      <c r="T11" s="108">
        <v>1.9083525061902555</v>
      </c>
      <c r="U11" s="108">
        <v>1.9138417512278862</v>
      </c>
      <c r="V11" s="108">
        <v>1.9033974545056747</v>
      </c>
      <c r="W11" s="108">
        <v>1.9839670912526952</v>
      </c>
      <c r="X11" s="108">
        <v>1.9865308825955625</v>
      </c>
      <c r="Y11" s="108">
        <v>1.9837539920675631</v>
      </c>
      <c r="Z11" s="108">
        <v>1.9758643762538293</v>
      </c>
      <c r="AA11" s="108">
        <v>1.9807690141510181</v>
      </c>
      <c r="AB11" s="108">
        <v>2.052484364466391</v>
      </c>
      <c r="AC11" s="108">
        <v>2.0511083559440486</v>
      </c>
      <c r="AD11" s="108">
        <v>2.0447751373352938</v>
      </c>
      <c r="AE11" s="108">
        <v>2.0345079360149025</v>
      </c>
      <c r="AF11" s="108">
        <v>2.0372882913794577</v>
      </c>
      <c r="AG11" s="108">
        <v>2.0273553684765977</v>
      </c>
      <c r="AH11" s="108">
        <v>2.0240643727761372</v>
      </c>
      <c r="AI11" s="108">
        <v>2.0092244522122256</v>
      </c>
      <c r="AJ11" s="108">
        <v>2.0113003113707784</v>
      </c>
      <c r="AK11" s="108">
        <v>2.0040722762232845</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5" t="s">
        <v>257</v>
      </c>
      <c r="C23" s="136"/>
      <c r="D23" s="136"/>
      <c r="E23" s="136"/>
      <c r="F23" s="136"/>
      <c r="G23" s="136"/>
      <c r="H23" s="136"/>
      <c r="I23" s="137"/>
    </row>
    <row r="24" spans="2:9" ht="13.9" customHeight="1" x14ac:dyDescent="0.3"/>
    <row r="25" spans="2:9" s="6" customFormat="1" ht="13.5" x14ac:dyDescent="0.25">
      <c r="B25" s="56" t="s">
        <v>21</v>
      </c>
      <c r="C25" s="138" t="s">
        <v>59</v>
      </c>
      <c r="D25" s="138"/>
      <c r="E25" s="138"/>
      <c r="F25" s="138"/>
      <c r="G25" s="138"/>
      <c r="H25" s="138"/>
      <c r="I25" s="138"/>
    </row>
    <row r="26" spans="2:9" s="6" customFormat="1" ht="72.400000000000006" customHeight="1" x14ac:dyDescent="0.25">
      <c r="B26" s="57">
        <v>1</v>
      </c>
      <c r="C26" s="131" t="s">
        <v>258</v>
      </c>
      <c r="D26" s="118"/>
      <c r="E26" s="118"/>
      <c r="F26" s="118"/>
      <c r="G26" s="118"/>
      <c r="H26" s="118"/>
      <c r="I26" s="118"/>
    </row>
    <row r="27" spans="2:9" s="6" customFormat="1" ht="54" customHeight="1" x14ac:dyDescent="0.25">
      <c r="B27" s="57">
        <v>2</v>
      </c>
      <c r="C27" s="131" t="s">
        <v>259</v>
      </c>
      <c r="D27" s="118"/>
      <c r="E27" s="118"/>
      <c r="F27" s="118"/>
      <c r="G27" s="118"/>
      <c r="H27" s="118"/>
      <c r="I27" s="118"/>
    </row>
    <row r="28" spans="2:9" s="6" customFormat="1" ht="54" customHeight="1" x14ac:dyDescent="0.25">
      <c r="B28" s="57">
        <v>3</v>
      </c>
      <c r="C28" s="131" t="s">
        <v>260</v>
      </c>
      <c r="D28" s="118"/>
      <c r="E28" s="118"/>
      <c r="F28" s="118"/>
      <c r="G28" s="118"/>
      <c r="H28" s="118"/>
      <c r="I28" s="118"/>
    </row>
    <row r="29" spans="2:9" s="6" customFormat="1" ht="54" customHeight="1" x14ac:dyDescent="0.25">
      <c r="B29" s="57">
        <v>4</v>
      </c>
      <c r="C29" s="131" t="s">
        <v>261</v>
      </c>
      <c r="D29" s="118"/>
      <c r="E29" s="118"/>
      <c r="F29" s="118"/>
      <c r="G29" s="118"/>
      <c r="H29" s="118"/>
      <c r="I29" s="118"/>
    </row>
    <row r="30" spans="2:9" s="6" customFormat="1" ht="54" customHeight="1" x14ac:dyDescent="0.25">
      <c r="B30" s="57">
        <v>5</v>
      </c>
      <c r="C30" s="131" t="s">
        <v>262</v>
      </c>
      <c r="D30" s="118"/>
      <c r="E30" s="118"/>
      <c r="F30" s="118"/>
      <c r="G30" s="118"/>
      <c r="H30" s="118"/>
      <c r="I30" s="118"/>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B1" sqref="B1"/>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sheet'!C6</f>
        <v>North Ceredigion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12.412303030303031</v>
      </c>
      <c r="I7" s="106">
        <v>12.404878787878788</v>
      </c>
      <c r="J7" s="106">
        <v>12.397454545454545</v>
      </c>
      <c r="K7" s="106">
        <v>12.390030303030303</v>
      </c>
      <c r="L7" s="106">
        <v>12.382606060606062</v>
      </c>
      <c r="M7" s="106">
        <v>12.375181818181819</v>
      </c>
      <c r="N7" s="106">
        <v>12.367757575757576</v>
      </c>
      <c r="O7" s="106">
        <v>12.360333333333333</v>
      </c>
      <c r="P7" s="106">
        <v>12.35290909090909</v>
      </c>
      <c r="Q7" s="106">
        <v>12.345484848484849</v>
      </c>
      <c r="R7" s="106">
        <v>12.339916666666667</v>
      </c>
      <c r="S7" s="106">
        <v>12.338060606060607</v>
      </c>
      <c r="T7" s="106">
        <v>12.336204545454546</v>
      </c>
      <c r="U7" s="106">
        <v>12.334348484848485</v>
      </c>
      <c r="V7" s="106">
        <v>12.332492424242425</v>
      </c>
      <c r="W7" s="106">
        <v>12.330636363636364</v>
      </c>
      <c r="X7" s="106">
        <v>12.328780303030303</v>
      </c>
      <c r="Y7" s="106">
        <v>12.326924242424242</v>
      </c>
      <c r="Z7" s="106">
        <v>12.325068181818182</v>
      </c>
      <c r="AA7" s="106">
        <v>12.323212121212121</v>
      </c>
      <c r="AB7" s="106">
        <v>12.32135606060606</v>
      </c>
      <c r="AC7" s="106">
        <v>12.3195</v>
      </c>
      <c r="AD7" s="106">
        <v>12.317643939393939</v>
      </c>
      <c r="AE7" s="106">
        <v>12.315787878787878</v>
      </c>
      <c r="AF7" s="106">
        <v>12.313931818181818</v>
      </c>
      <c r="AG7" s="106">
        <v>12.312075757575759</v>
      </c>
      <c r="AH7" s="106">
        <v>12.310219696969698</v>
      </c>
      <c r="AI7" s="106">
        <v>12.308363636363637</v>
      </c>
      <c r="AJ7" s="106">
        <v>12.306507575757577</v>
      </c>
      <c r="AK7" s="106">
        <v>12.304651515151516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0.62333607676001246</v>
      </c>
      <c r="I8" s="106">
        <v>0.49066213787349033</v>
      </c>
      <c r="J8" s="106">
        <v>1.078151689774473</v>
      </c>
      <c r="K8" s="106">
        <v>1.0777095352684898</v>
      </c>
      <c r="L8" s="106">
        <v>1.0772673807625071</v>
      </c>
      <c r="M8" s="106">
        <v>1.0768252262565239</v>
      </c>
      <c r="N8" s="106">
        <v>1.0763830717505409</v>
      </c>
      <c r="O8" s="106">
        <v>1.0759409172445578</v>
      </c>
      <c r="P8" s="106">
        <v>1.0754987627385748</v>
      </c>
      <c r="Q8" s="106">
        <v>1.0750566082325919</v>
      </c>
      <c r="R8" s="106">
        <v>1.0747249923531046</v>
      </c>
      <c r="S8" s="106">
        <v>1.0746144537266089</v>
      </c>
      <c r="T8" s="106">
        <v>1.074503915100113</v>
      </c>
      <c r="U8" s="106">
        <v>1.0743933764736173</v>
      </c>
      <c r="V8" s="106">
        <v>1.0742828378471216</v>
      </c>
      <c r="W8" s="106">
        <v>1.0741722992206257</v>
      </c>
      <c r="X8" s="106">
        <v>1.0740617605941301</v>
      </c>
      <c r="Y8" s="106">
        <v>1.0739512219676344</v>
      </c>
      <c r="Z8" s="106">
        <v>1.0738406833411385</v>
      </c>
      <c r="AA8" s="106">
        <v>1.0737301447146428</v>
      </c>
      <c r="AB8" s="106">
        <v>1.0736196060881471</v>
      </c>
      <c r="AC8" s="106">
        <v>1.0735090674616512</v>
      </c>
      <c r="AD8" s="106">
        <v>1.0733985288351555</v>
      </c>
      <c r="AE8" s="106">
        <v>1.0732879902086598</v>
      </c>
      <c r="AF8" s="106">
        <v>1.0731774515821639</v>
      </c>
      <c r="AG8" s="106">
        <v>1.0730669129556683</v>
      </c>
      <c r="AH8" s="106">
        <v>1.0729563743291726</v>
      </c>
      <c r="AI8" s="106">
        <v>1.0728458357026769</v>
      </c>
      <c r="AJ8" s="106">
        <v>1.072735297076181</v>
      </c>
      <c r="AK8" s="106">
        <v>1.0726247584496853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8.783322604538224E-2</v>
      </c>
      <c r="I9" s="106">
        <v>0.18449886227437573</v>
      </c>
      <c r="J9" s="106">
        <v>0.57008756639567071</v>
      </c>
      <c r="K9" s="106">
        <v>0.56974616822555035</v>
      </c>
      <c r="L9" s="106">
        <v>0.56940477005543011</v>
      </c>
      <c r="M9" s="106">
        <v>0.56906337188530975</v>
      </c>
      <c r="N9" s="106">
        <v>0.56872197371518951</v>
      </c>
      <c r="O9" s="106">
        <v>0.56838057554506916</v>
      </c>
      <c r="P9" s="106">
        <v>0.5680391773749488</v>
      </c>
      <c r="Q9" s="106">
        <v>0.56769777920482856</v>
      </c>
      <c r="R9" s="106">
        <v>0.56744173057723835</v>
      </c>
      <c r="S9" s="106">
        <v>0.56735638103470831</v>
      </c>
      <c r="T9" s="106">
        <v>0.56727103149217817</v>
      </c>
      <c r="U9" s="106">
        <v>0.56718568194964814</v>
      </c>
      <c r="V9" s="106">
        <v>0.56710033240711799</v>
      </c>
      <c r="W9" s="106">
        <v>0.56701498286458796</v>
      </c>
      <c r="X9" s="106">
        <v>0.56692963332205781</v>
      </c>
      <c r="Y9" s="106">
        <v>0.56684428377952778</v>
      </c>
      <c r="Z9" s="106">
        <v>0.56675893423699775</v>
      </c>
      <c r="AA9" s="106">
        <v>0.5666735846944676</v>
      </c>
      <c r="AB9" s="106">
        <v>0.56658823515193757</v>
      </c>
      <c r="AC9" s="106">
        <v>0.56650288560940742</v>
      </c>
      <c r="AD9" s="106">
        <v>0.56641753606687739</v>
      </c>
      <c r="AE9" s="106">
        <v>0.56633218652434725</v>
      </c>
      <c r="AF9" s="106">
        <v>0.56624683698181721</v>
      </c>
      <c r="AG9" s="106">
        <v>0.56616148743928718</v>
      </c>
      <c r="AH9" s="106">
        <v>0.56607613789675715</v>
      </c>
      <c r="AI9" s="106">
        <v>0.565990788354227</v>
      </c>
      <c r="AJ9" s="106">
        <v>0.56590543881169697</v>
      </c>
      <c r="AK9" s="106">
        <v>0.56582008926916694</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5" t="s">
        <v>268</v>
      </c>
      <c r="C21" s="136"/>
      <c r="D21" s="136"/>
      <c r="E21" s="136"/>
      <c r="F21" s="136"/>
      <c r="G21" s="136"/>
      <c r="H21" s="136"/>
      <c r="I21" s="137"/>
    </row>
    <row r="22" spans="2:9" x14ac:dyDescent="0.3"/>
    <row r="23" spans="2:9" s="6" customFormat="1" ht="13.5" x14ac:dyDescent="0.25">
      <c r="B23" s="56" t="s">
        <v>21</v>
      </c>
      <c r="C23" s="138" t="s">
        <v>59</v>
      </c>
      <c r="D23" s="138"/>
      <c r="E23" s="138"/>
      <c r="F23" s="138"/>
      <c r="G23" s="138"/>
      <c r="H23" s="138"/>
      <c r="I23" s="138"/>
    </row>
    <row r="24" spans="2:9" s="6" customFormat="1" ht="75.400000000000006" customHeight="1" x14ac:dyDescent="0.25">
      <c r="B24" s="57">
        <v>1</v>
      </c>
      <c r="C24" s="131" t="s">
        <v>269</v>
      </c>
      <c r="D24" s="118"/>
      <c r="E24" s="118"/>
      <c r="F24" s="118"/>
      <c r="G24" s="118"/>
      <c r="H24" s="118"/>
      <c r="I24" s="118"/>
    </row>
    <row r="25" spans="2:9" s="6" customFormat="1" ht="118.5" customHeight="1" x14ac:dyDescent="0.25">
      <c r="B25" s="57">
        <v>2</v>
      </c>
      <c r="C25" s="131" t="s">
        <v>270</v>
      </c>
      <c r="D25" s="118"/>
      <c r="E25" s="118"/>
      <c r="F25" s="118"/>
      <c r="G25" s="118"/>
      <c r="H25" s="118"/>
      <c r="I25" s="118"/>
    </row>
    <row r="26" spans="2:9" s="6" customFormat="1" ht="85.5" customHeight="1" x14ac:dyDescent="0.25">
      <c r="B26" s="57">
        <v>3</v>
      </c>
      <c r="C26" s="131" t="s">
        <v>271</v>
      </c>
      <c r="D26" s="118"/>
      <c r="E26" s="118"/>
      <c r="F26" s="118"/>
      <c r="G26" s="118"/>
      <c r="H26" s="118"/>
      <c r="I26" s="118"/>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B3" sqref="B3:C3"/>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7" t="s">
        <v>272</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2" t="s">
        <v>5</v>
      </c>
      <c r="C4" s="123"/>
      <c r="D4" s="139" t="str">
        <f>'Cover sheet'!C6</f>
        <v>North Ceredigion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2.1119454172383887</v>
      </c>
      <c r="I7" s="106">
        <v>2.2764875814824257</v>
      </c>
      <c r="J7" s="106">
        <v>2.543670254904526</v>
      </c>
      <c r="K7" s="106">
        <v>2.5319511805615158</v>
      </c>
      <c r="L7" s="106">
        <v>2.5298953783027334</v>
      </c>
      <c r="M7" s="106">
        <v>2.5257954546313863</v>
      </c>
      <c r="N7" s="106">
        <v>2.5218180820413805</v>
      </c>
      <c r="O7" s="106">
        <v>2.5179003309609387</v>
      </c>
      <c r="P7" s="106">
        <v>2.5140241623804251</v>
      </c>
      <c r="Q7" s="106">
        <v>2.5101970241450497</v>
      </c>
      <c r="R7" s="106">
        <v>2.5064143697009986</v>
      </c>
      <c r="S7" s="106">
        <v>2.5026695294598067</v>
      </c>
      <c r="T7" s="106">
        <v>2.4989623249982342</v>
      </c>
      <c r="U7" s="106">
        <v>2.4952897742303151</v>
      </c>
      <c r="V7" s="106">
        <v>2.4916477891458064</v>
      </c>
      <c r="W7" s="106">
        <v>2.4880348275960031</v>
      </c>
      <c r="X7" s="106">
        <v>2.4844805551571048</v>
      </c>
      <c r="Y7" s="106">
        <v>2.4809512354754326</v>
      </c>
      <c r="Z7" s="106">
        <v>2.4774441968776184</v>
      </c>
      <c r="AA7" s="106">
        <v>2.4739584216388675</v>
      </c>
      <c r="AB7" s="106">
        <v>2.4704917051524</v>
      </c>
      <c r="AC7" s="106">
        <v>2.4670355636183365</v>
      </c>
      <c r="AD7" s="106">
        <v>2.4635964925032376</v>
      </c>
      <c r="AE7" s="106">
        <v>2.4601729606436904</v>
      </c>
      <c r="AF7" s="106">
        <v>2.456764298866454</v>
      </c>
      <c r="AG7" s="106">
        <v>2.4533696552159374</v>
      </c>
      <c r="AH7" s="106">
        <v>2.4499754671630312</v>
      </c>
      <c r="AI7" s="106">
        <v>2.4465941218579186</v>
      </c>
      <c r="AJ7" s="106">
        <v>2.4432250697647593</v>
      </c>
      <c r="AK7" s="106">
        <v>2.4398675491674857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5.2781844375862266E-2</v>
      </c>
      <c r="I8" s="106">
        <v>9.923140730754447E-2</v>
      </c>
      <c r="J8" s="106">
        <v>4.8415745718784327E-2</v>
      </c>
      <c r="K8" s="106">
        <v>4.7106120736116759E-2</v>
      </c>
      <c r="L8" s="106">
        <v>4.5837748463450609E-2</v>
      </c>
      <c r="M8" s="106">
        <v>4.4609319322951549E-2</v>
      </c>
      <c r="N8" s="106">
        <v>4.3419708956110276E-2</v>
      </c>
      <c r="O8" s="106">
        <v>4.2267716700224243E-2</v>
      </c>
      <c r="P8" s="106">
        <v>4.1152096081262086E-2</v>
      </c>
      <c r="Q8" s="106">
        <v>4.0071831920487501E-2</v>
      </c>
      <c r="R8" s="106">
        <v>3.9025825840390695E-2</v>
      </c>
      <c r="S8" s="106">
        <v>3.8012986719399795E-2</v>
      </c>
      <c r="T8" s="106">
        <v>3.7032298762679626E-2</v>
      </c>
      <c r="U8" s="106">
        <v>3.6082749419435144E-2</v>
      </c>
      <c r="V8" s="106">
        <v>3.5163344888375046E-2</v>
      </c>
      <c r="W8" s="106">
        <v>3.4273136773622509E-2</v>
      </c>
      <c r="X8" s="106">
        <v>3.3411193130576979E-2</v>
      </c>
      <c r="Y8" s="106">
        <v>3.2576622182364082E-2</v>
      </c>
      <c r="Z8" s="106">
        <v>3.176854729275181E-2</v>
      </c>
      <c r="AA8" s="106">
        <v>3.0986128697730392E-2</v>
      </c>
      <c r="AB8" s="106">
        <v>3.0228544421051582E-2</v>
      </c>
      <c r="AC8" s="106">
        <v>2.949496011634203E-2</v>
      </c>
      <c r="AD8" s="106">
        <v>2.8784657453908156E-2</v>
      </c>
      <c r="AE8" s="106">
        <v>2.8096891520653026E-2</v>
      </c>
      <c r="AF8" s="106">
        <v>2.7430945519596028E-2</v>
      </c>
      <c r="AG8" s="106">
        <v>2.6786123909660862E-2</v>
      </c>
      <c r="AH8" s="106">
        <v>2.6161749780735179E-2</v>
      </c>
      <c r="AI8" s="106">
        <v>2.5557175213423027E-2</v>
      </c>
      <c r="AJ8" s="106">
        <v>2.4971769661410792E-2</v>
      </c>
      <c r="AK8" s="106">
        <v>2.4404921380940209E-2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136.43882245083617</v>
      </c>
      <c r="I9" s="106">
        <v>1.4336461758110302</v>
      </c>
      <c r="J9" s="106">
        <v>1.2399823901727989</v>
      </c>
      <c r="K9" s="106">
        <v>1.2839582416954727</v>
      </c>
      <c r="L9" s="106">
        <v>1.3272019443445644</v>
      </c>
      <c r="M9" s="106">
        <v>1.3695939151869718</v>
      </c>
      <c r="N9" s="106">
        <v>1.4112609792048403</v>
      </c>
      <c r="O9" s="106">
        <v>1.4520899573353634</v>
      </c>
      <c r="P9" s="106">
        <v>1.4954058101507917</v>
      </c>
      <c r="Q9" s="106">
        <v>1.537525194120662</v>
      </c>
      <c r="R9" s="106">
        <v>1.57872200637842</v>
      </c>
      <c r="S9" s="106">
        <v>1.6184474507376914</v>
      </c>
      <c r="T9" s="106">
        <v>1.656845213039573</v>
      </c>
      <c r="U9" s="106">
        <v>1.6942187788060479</v>
      </c>
      <c r="V9" s="106">
        <v>1.7308724652811858</v>
      </c>
      <c r="W9" s="106">
        <v>1.7666505995971602</v>
      </c>
      <c r="X9" s="106">
        <v>1.8015095255115094</v>
      </c>
      <c r="Y9" s="106">
        <v>1.8353198199721426</v>
      </c>
      <c r="Z9" s="106">
        <v>1.8684731467723179</v>
      </c>
      <c r="AA9" s="106">
        <v>1.9008820045506534</v>
      </c>
      <c r="AB9" s="106">
        <v>1.9327555419013098</v>
      </c>
      <c r="AC9" s="106">
        <v>1.9659087458817808</v>
      </c>
      <c r="AD9" s="106">
        <v>1.9984108035785915</v>
      </c>
      <c r="AE9" s="106">
        <v>2.0305302604594462</v>
      </c>
      <c r="AF9" s="106">
        <v>2.0622258976068477</v>
      </c>
      <c r="AG9" s="106">
        <v>2.0934846986168716</v>
      </c>
      <c r="AH9" s="106">
        <v>2.1244453887069383</v>
      </c>
      <c r="AI9" s="106">
        <v>2.1549059119149576</v>
      </c>
      <c r="AJ9" s="106">
        <v>2.1848120040274948</v>
      </c>
      <c r="AK9" s="106">
        <v>2.2141897621955771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221.22398457209451</v>
      </c>
      <c r="I10" s="106">
        <v>2.7959691418164927</v>
      </c>
      <c r="J10" s="106">
        <v>2.1748024215179278</v>
      </c>
      <c r="K10" s="106">
        <v>2.1196568217645853</v>
      </c>
      <c r="L10" s="106">
        <v>2.0659829280655777</v>
      </c>
      <c r="M10" s="106">
        <v>2.0134933565158701</v>
      </c>
      <c r="N10" s="106">
        <v>1.9623648715204043</v>
      </c>
      <c r="O10" s="106">
        <v>1.9124195166622331</v>
      </c>
      <c r="P10" s="106">
        <v>1.8656895821492716</v>
      </c>
      <c r="Q10" s="106">
        <v>1.8201069690604739</v>
      </c>
      <c r="R10" s="106">
        <v>1.7755368414996455</v>
      </c>
      <c r="S10" s="106">
        <v>1.7332427614011465</v>
      </c>
      <c r="T10" s="106">
        <v>1.6919836828427768</v>
      </c>
      <c r="U10" s="106">
        <v>1.6515614715285185</v>
      </c>
      <c r="V10" s="106">
        <v>1.6122162703911682</v>
      </c>
      <c r="W10" s="106">
        <v>1.573752926937882</v>
      </c>
      <c r="X10" s="106">
        <v>1.5364427236487865</v>
      </c>
      <c r="Y10" s="106">
        <v>1.5000433692294992</v>
      </c>
      <c r="Z10" s="106">
        <v>1.464609719488875</v>
      </c>
      <c r="AA10" s="106">
        <v>1.4300027671852291</v>
      </c>
      <c r="AB10" s="106">
        <v>1.3963217134201726</v>
      </c>
      <c r="AC10" s="106">
        <v>1.3647167419517383</v>
      </c>
      <c r="AD10" s="106">
        <v>1.3338965030571515</v>
      </c>
      <c r="AE10" s="106">
        <v>1.3038475571248014</v>
      </c>
      <c r="AF10" s="106">
        <v>1.274480274184252</v>
      </c>
      <c r="AG10" s="106">
        <v>1.2457761339434192</v>
      </c>
      <c r="AH10" s="106">
        <v>1.2178209673203781</v>
      </c>
      <c r="AI10" s="106">
        <v>1.1904936466438711</v>
      </c>
      <c r="AJ10" s="106">
        <v>1.1637700504871076</v>
      </c>
      <c r="AK10" s="106">
        <v>1.1376604092024676</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136.43882245083617</v>
      </c>
      <c r="I11" s="112">
        <v>123.89717850560977</v>
      </c>
      <c r="J11" s="112">
        <v>111</v>
      </c>
      <c r="K11" s="112">
        <v>111</v>
      </c>
      <c r="L11" s="112">
        <v>110</v>
      </c>
      <c r="M11" s="112">
        <v>110</v>
      </c>
      <c r="N11" s="112">
        <v>110</v>
      </c>
      <c r="O11" s="112">
        <v>110</v>
      </c>
      <c r="P11" s="112">
        <v>110</v>
      </c>
      <c r="Q11" s="112">
        <v>110</v>
      </c>
      <c r="R11" s="112">
        <v>110</v>
      </c>
      <c r="S11" s="112">
        <v>110</v>
      </c>
      <c r="T11" s="112">
        <v>110</v>
      </c>
      <c r="U11" s="112">
        <v>110</v>
      </c>
      <c r="V11" s="112">
        <v>110</v>
      </c>
      <c r="W11" s="112">
        <v>111</v>
      </c>
      <c r="X11" s="112">
        <v>111</v>
      </c>
      <c r="Y11" s="112">
        <v>111</v>
      </c>
      <c r="Z11" s="112">
        <v>111</v>
      </c>
      <c r="AA11" s="112">
        <v>111</v>
      </c>
      <c r="AB11" s="112">
        <v>111</v>
      </c>
      <c r="AC11" s="112">
        <v>112</v>
      </c>
      <c r="AD11" s="112">
        <v>112</v>
      </c>
      <c r="AE11" s="112">
        <v>112</v>
      </c>
      <c r="AF11" s="112">
        <v>113</v>
      </c>
      <c r="AG11" s="112">
        <v>113</v>
      </c>
      <c r="AH11" s="112">
        <v>113</v>
      </c>
      <c r="AI11" s="112">
        <v>114</v>
      </c>
      <c r="AJ11" s="112">
        <v>114</v>
      </c>
      <c r="AK11" s="112">
        <v>115</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221.22398457209451</v>
      </c>
      <c r="I12" s="112">
        <v>225.6420322908146</v>
      </c>
      <c r="J12" s="112">
        <v>157</v>
      </c>
      <c r="K12" s="112">
        <v>157</v>
      </c>
      <c r="L12" s="112">
        <v>157</v>
      </c>
      <c r="M12" s="112">
        <v>157</v>
      </c>
      <c r="N12" s="112">
        <v>157</v>
      </c>
      <c r="O12" s="112">
        <v>157</v>
      </c>
      <c r="P12" s="112">
        <v>158</v>
      </c>
      <c r="Q12" s="112">
        <v>158</v>
      </c>
      <c r="R12" s="112">
        <v>158</v>
      </c>
      <c r="S12" s="112">
        <v>159</v>
      </c>
      <c r="T12" s="112">
        <v>159</v>
      </c>
      <c r="U12" s="112">
        <v>160</v>
      </c>
      <c r="V12" s="112">
        <v>160</v>
      </c>
      <c r="W12" s="112">
        <v>161</v>
      </c>
      <c r="X12" s="112">
        <v>161</v>
      </c>
      <c r="Y12" s="112">
        <v>162</v>
      </c>
      <c r="Z12" s="112">
        <v>162</v>
      </c>
      <c r="AA12" s="112">
        <v>163</v>
      </c>
      <c r="AB12" s="112">
        <v>163</v>
      </c>
      <c r="AC12" s="112">
        <v>164</v>
      </c>
      <c r="AD12" s="112">
        <v>165</v>
      </c>
      <c r="AE12" s="112">
        <v>165</v>
      </c>
      <c r="AF12" s="112">
        <v>166</v>
      </c>
      <c r="AG12" s="112">
        <v>167</v>
      </c>
      <c r="AH12" s="112">
        <v>167</v>
      </c>
      <c r="AI12" s="112">
        <v>168</v>
      </c>
      <c r="AJ12" s="112">
        <v>169</v>
      </c>
      <c r="AK12" s="112">
        <v>170</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180.71747632330027</v>
      </c>
      <c r="I13" s="112">
        <v>176.51028917555138</v>
      </c>
      <c r="J13" s="112">
        <v>136.52624360582485</v>
      </c>
      <c r="K13" s="112">
        <v>135.67911947444816</v>
      </c>
      <c r="L13" s="112">
        <v>134.86544072794086</v>
      </c>
      <c r="M13" s="112">
        <v>134.06560015191428</v>
      </c>
      <c r="N13" s="112">
        <v>133.29018083142117</v>
      </c>
      <c r="O13" s="112">
        <v>132.5412991839554</v>
      </c>
      <c r="P13" s="112">
        <v>132.06132264783798</v>
      </c>
      <c r="Q13" s="112">
        <v>131.59778322082909</v>
      </c>
      <c r="R13" s="112">
        <v>131.16851504044814</v>
      </c>
      <c r="S13" s="112">
        <v>130.80821898126581</v>
      </c>
      <c r="T13" s="112">
        <v>130.4594332842457</v>
      </c>
      <c r="U13" s="112">
        <v>130.14121715373753</v>
      </c>
      <c r="V13" s="112">
        <v>129.83968797295967</v>
      </c>
      <c r="W13" s="112">
        <v>129.5723904757379</v>
      </c>
      <c r="X13" s="112">
        <v>129.32401642582317</v>
      </c>
      <c r="Y13" s="112">
        <v>129.07729523945366</v>
      </c>
      <c r="Z13" s="112">
        <v>128.85955356471297</v>
      </c>
      <c r="AA13" s="112">
        <v>128.66090289669231</v>
      </c>
      <c r="AB13" s="112">
        <v>128.4818719492765</v>
      </c>
      <c r="AC13" s="112">
        <v>128.45279675538453</v>
      </c>
      <c r="AD13" s="112">
        <v>128.41740834000089</v>
      </c>
      <c r="AE13" s="112">
        <v>128.41777071382921</v>
      </c>
      <c r="AF13" s="112">
        <v>128.43294827457916</v>
      </c>
      <c r="AG13" s="112">
        <v>128.46421628748669</v>
      </c>
      <c r="AH13" s="112">
        <v>128.52041591329399</v>
      </c>
      <c r="AI13" s="112">
        <v>128.58498938279328</v>
      </c>
      <c r="AJ13" s="112">
        <v>128.65781519635647</v>
      </c>
      <c r="AK13" s="112">
        <v>128.73964653262863</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2.1590760177197441</v>
      </c>
      <c r="I14" s="106">
        <v>2.1837972270382875</v>
      </c>
      <c r="J14" s="106">
        <v>2.0832064238354269</v>
      </c>
      <c r="K14" s="106">
        <v>2.0812704195314136</v>
      </c>
      <c r="L14" s="106">
        <v>2.0793234264704101</v>
      </c>
      <c r="M14" s="106">
        <v>2.0773652166725216</v>
      </c>
      <c r="N14" s="106">
        <v>2.0773652166725212</v>
      </c>
      <c r="O14" s="106">
        <v>2.0773652166725212</v>
      </c>
      <c r="P14" s="106">
        <v>2.0773652166725212</v>
      </c>
      <c r="Q14" s="106">
        <v>2.0773652166725212</v>
      </c>
      <c r="R14" s="106">
        <v>2.0773652166725212</v>
      </c>
      <c r="S14" s="106">
        <v>2.0773652166725207</v>
      </c>
      <c r="T14" s="106">
        <v>2.0773652166725207</v>
      </c>
      <c r="U14" s="106">
        <v>2.0773652166725207</v>
      </c>
      <c r="V14" s="106">
        <v>2.0773652166725207</v>
      </c>
      <c r="W14" s="106">
        <v>2.0773652166725207</v>
      </c>
      <c r="X14" s="106">
        <v>2.0773652166725207</v>
      </c>
      <c r="Y14" s="106">
        <v>2.0773652166725207</v>
      </c>
      <c r="Z14" s="106">
        <v>2.0773652166725203</v>
      </c>
      <c r="AA14" s="106">
        <v>2.0773652166725203</v>
      </c>
      <c r="AB14" s="106">
        <v>2.0773652166725203</v>
      </c>
      <c r="AC14" s="106">
        <v>2.0773652166725203</v>
      </c>
      <c r="AD14" s="106">
        <v>2.0773652166725198</v>
      </c>
      <c r="AE14" s="106">
        <v>2.0773652166725194</v>
      </c>
      <c r="AF14" s="106">
        <v>2.0773652166725194</v>
      </c>
      <c r="AG14" s="106">
        <v>2.0773652166725194</v>
      </c>
      <c r="AH14" s="106">
        <v>2.0773652166725198</v>
      </c>
      <c r="AI14" s="106">
        <v>2.0773652166725203</v>
      </c>
      <c r="AJ14" s="106">
        <v>2.0773652166725203</v>
      </c>
      <c r="AK14" s="106">
        <v>2.0773652166725203</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163.59734932523159</v>
      </c>
      <c r="I15" s="106">
        <v>223.17905856263138</v>
      </c>
      <c r="J15" s="106">
        <v>159.56404989838629</v>
      </c>
      <c r="K15" s="106">
        <v>158.54472453151277</v>
      </c>
      <c r="L15" s="106">
        <v>157.53467672732717</v>
      </c>
      <c r="M15" s="106">
        <v>156.53228667041006</v>
      </c>
      <c r="N15" s="106">
        <v>155.68545918826723</v>
      </c>
      <c r="O15" s="106">
        <v>154.84231227548619</v>
      </c>
      <c r="P15" s="106">
        <v>154.01186288174537</v>
      </c>
      <c r="Q15" s="106">
        <v>153.22276813427186</v>
      </c>
      <c r="R15" s="106">
        <v>152.44488221673495</v>
      </c>
      <c r="S15" s="106">
        <v>151.70459839641845</v>
      </c>
      <c r="T15" s="106">
        <v>151.00924805678852</v>
      </c>
      <c r="U15" s="106">
        <v>150.32053057758165</v>
      </c>
      <c r="V15" s="106">
        <v>149.64890845171544</v>
      </c>
      <c r="W15" s="106">
        <v>148.98044834520411</v>
      </c>
      <c r="X15" s="106">
        <v>148.34920865204469</v>
      </c>
      <c r="Y15" s="106">
        <v>147.74905149725296</v>
      </c>
      <c r="Z15" s="106">
        <v>147.15718606847443</v>
      </c>
      <c r="AA15" s="106">
        <v>146.57047620071677</v>
      </c>
      <c r="AB15" s="106">
        <v>145.99110893183615</v>
      </c>
      <c r="AC15" s="106">
        <v>145.42019469303497</v>
      </c>
      <c r="AD15" s="106">
        <v>144.87230723312729</v>
      </c>
      <c r="AE15" s="106">
        <v>144.31758189126489</v>
      </c>
      <c r="AF15" s="106">
        <v>143.75894602856238</v>
      </c>
      <c r="AG15" s="106">
        <v>143.19629489811641</v>
      </c>
      <c r="AH15" s="106">
        <v>142.63230001961745</v>
      </c>
      <c r="AI15" s="106">
        <v>142.07017292200106</v>
      </c>
      <c r="AJ15" s="106">
        <v>141.51084019377268</v>
      </c>
      <c r="AK15" s="106">
        <v>140.95382473092641</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5.5439999999999996</v>
      </c>
      <c r="I16" s="106">
        <v>5.6449999999999996</v>
      </c>
      <c r="J16" s="106">
        <v>5.6820269452429928</v>
      </c>
      <c r="K16" s="106">
        <v>5.8668863812290262</v>
      </c>
      <c r="L16" s="106">
        <v>6.0494297650689788</v>
      </c>
      <c r="M16" s="106">
        <v>6.2298229373547374</v>
      </c>
      <c r="N16" s="106">
        <v>6.408078288637447</v>
      </c>
      <c r="O16" s="106">
        <v>6.5845295904779606</v>
      </c>
      <c r="P16" s="106">
        <v>6.7584561164157106</v>
      </c>
      <c r="Q16" s="106">
        <v>6.9274154108429782</v>
      </c>
      <c r="R16" s="106">
        <v>7.0939691378403404</v>
      </c>
      <c r="S16" s="106">
        <v>7.2558261359679994</v>
      </c>
      <c r="T16" s="106">
        <v>7.4122928817232481</v>
      </c>
      <c r="U16" s="106">
        <v>7.5667286168852685</v>
      </c>
      <c r="V16" s="106">
        <v>7.7182226825515121</v>
      </c>
      <c r="W16" s="106">
        <v>7.8680476583061019</v>
      </c>
      <c r="X16" s="106">
        <v>8.0131189618621104</v>
      </c>
      <c r="Y16" s="106">
        <v>8.1539622036611483</v>
      </c>
      <c r="Z16" s="106">
        <v>8.2926744654349385</v>
      </c>
      <c r="AA16" s="106">
        <v>8.4295743305344732</v>
      </c>
      <c r="AB16" s="106">
        <v>8.5644850017183014</v>
      </c>
      <c r="AC16" s="106">
        <v>8.6973250993065516</v>
      </c>
      <c r="AD16" s="106">
        <v>8.8267146708670232</v>
      </c>
      <c r="AE16" s="106">
        <v>8.9555355474637999</v>
      </c>
      <c r="AF16" s="106">
        <v>9.0835557114532079</v>
      </c>
      <c r="AG16" s="106">
        <v>9.2108324534243042</v>
      </c>
      <c r="AH16" s="106">
        <v>9.3371477247603636</v>
      </c>
      <c r="AI16" s="106">
        <v>9.4622207479017195</v>
      </c>
      <c r="AJ16" s="106">
        <v>9.5859902942719053</v>
      </c>
      <c r="AK16" s="106">
        <v>9.7085341065118627</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48.077006460564533</v>
      </c>
      <c r="I17" s="113">
        <v>50.527362323852344</v>
      </c>
      <c r="J17" s="114">
        <v>0.4936441361809466</v>
      </c>
      <c r="K17" s="114">
        <v>0.50652166471515225</v>
      </c>
      <c r="L17" s="114">
        <v>0.51903680502886818</v>
      </c>
      <c r="M17" s="114">
        <v>0.5312047400278469</v>
      </c>
      <c r="N17" s="114">
        <v>0.54303403422576191</v>
      </c>
      <c r="O17" s="114">
        <v>0.55454478923181738</v>
      </c>
      <c r="P17" s="114">
        <v>0.5657186348351888</v>
      </c>
      <c r="Q17" s="114">
        <v>0.57648229136071627</v>
      </c>
      <c r="R17" s="114">
        <v>0.58693676691499652</v>
      </c>
      <c r="S17" s="114">
        <v>0.59701775870649088</v>
      </c>
      <c r="T17" s="114">
        <v>0.60671901387417282</v>
      </c>
      <c r="U17" s="114">
        <v>0.61615688090640497</v>
      </c>
      <c r="V17" s="114">
        <v>0.62531142081147806</v>
      </c>
      <c r="W17" s="114">
        <v>0.63422693662119556</v>
      </c>
      <c r="X17" s="114">
        <v>0.64282496750031026</v>
      </c>
      <c r="Y17" s="114">
        <v>0.65113211295448115</v>
      </c>
      <c r="Z17" s="114">
        <v>0.65921288758946994</v>
      </c>
      <c r="AA17" s="114">
        <v>0.66708096140796547</v>
      </c>
      <c r="AB17" s="114">
        <v>0.67473706530574651</v>
      </c>
      <c r="AC17" s="114">
        <v>0.68218460946071979</v>
      </c>
      <c r="AD17" s="114">
        <v>0.68939771200889288</v>
      </c>
      <c r="AE17" s="114">
        <v>0.69644783292390611</v>
      </c>
      <c r="AF17" s="114">
        <v>0.70333224786228621</v>
      </c>
      <c r="AG17" s="114">
        <v>0.71005488728835708</v>
      </c>
      <c r="AH17" s="114">
        <v>0.71661404166488485</v>
      </c>
      <c r="AI17" s="114">
        <v>0.72300733270237749</v>
      </c>
      <c r="AJ17" s="114">
        <v>0.72923720072223641</v>
      </c>
      <c r="AK17" s="114">
        <v>0.73530875601308676</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5" t="s">
        <v>285</v>
      </c>
      <c r="C29" s="136"/>
      <c r="D29" s="136"/>
      <c r="E29" s="136"/>
      <c r="F29" s="136"/>
      <c r="G29" s="136"/>
      <c r="H29" s="136"/>
      <c r="I29" s="137"/>
    </row>
    <row r="30" spans="2:88" x14ac:dyDescent="0.3"/>
    <row r="31" spans="2:88" s="6" customFormat="1" ht="13.5" x14ac:dyDescent="0.25">
      <c r="B31" s="56" t="s">
        <v>21</v>
      </c>
      <c r="C31" s="138" t="s">
        <v>59</v>
      </c>
      <c r="D31" s="138"/>
      <c r="E31" s="138"/>
      <c r="F31" s="138"/>
      <c r="G31" s="138"/>
      <c r="H31" s="138"/>
      <c r="I31" s="138"/>
    </row>
    <row r="32" spans="2:88" s="6" customFormat="1" ht="59.65" customHeight="1" x14ac:dyDescent="0.25">
      <c r="B32" s="57">
        <v>1</v>
      </c>
      <c r="C32" s="131" t="s">
        <v>286</v>
      </c>
      <c r="D32" s="118"/>
      <c r="E32" s="118"/>
      <c r="F32" s="118"/>
      <c r="G32" s="118"/>
      <c r="H32" s="118"/>
      <c r="I32" s="118"/>
    </row>
    <row r="33" spans="2:9" s="6" customFormat="1" ht="54" customHeight="1" x14ac:dyDescent="0.25">
      <c r="B33" s="57">
        <v>2</v>
      </c>
      <c r="C33" s="131" t="s">
        <v>287</v>
      </c>
      <c r="D33" s="118"/>
      <c r="E33" s="118"/>
      <c r="F33" s="118"/>
      <c r="G33" s="118"/>
      <c r="H33" s="118"/>
      <c r="I33" s="118"/>
    </row>
    <row r="34" spans="2:9" s="6" customFormat="1" ht="58.15" customHeight="1" x14ac:dyDescent="0.25">
      <c r="B34" s="57">
        <v>3</v>
      </c>
      <c r="C34" s="131" t="s">
        <v>288</v>
      </c>
      <c r="D34" s="118"/>
      <c r="E34" s="118"/>
      <c r="F34" s="118"/>
      <c r="G34" s="118"/>
      <c r="H34" s="118"/>
      <c r="I34" s="118"/>
    </row>
    <row r="35" spans="2:9" s="6" customFormat="1" ht="61.15" customHeight="1" x14ac:dyDescent="0.25">
      <c r="B35" s="57">
        <v>4</v>
      </c>
      <c r="C35" s="131" t="s">
        <v>289</v>
      </c>
      <c r="D35" s="118"/>
      <c r="E35" s="118"/>
      <c r="F35" s="118"/>
      <c r="G35" s="118"/>
      <c r="H35" s="118"/>
      <c r="I35" s="118"/>
    </row>
    <row r="36" spans="2:9" s="6" customFormat="1" ht="58.5" customHeight="1" x14ac:dyDescent="0.25">
      <c r="B36" s="57">
        <v>5</v>
      </c>
      <c r="C36" s="131" t="s">
        <v>290</v>
      </c>
      <c r="D36" s="118"/>
      <c r="E36" s="118"/>
      <c r="F36" s="118"/>
      <c r="G36" s="118"/>
      <c r="H36" s="118"/>
      <c r="I36" s="118"/>
    </row>
    <row r="37" spans="2:9" s="6" customFormat="1" ht="75.400000000000006" customHeight="1" x14ac:dyDescent="0.25">
      <c r="B37" s="57">
        <v>6</v>
      </c>
      <c r="C37" s="131" t="s">
        <v>291</v>
      </c>
      <c r="D37" s="118"/>
      <c r="E37" s="118"/>
      <c r="F37" s="118"/>
      <c r="G37" s="118"/>
      <c r="H37" s="118"/>
      <c r="I37" s="118"/>
    </row>
    <row r="38" spans="2:9" s="6" customFormat="1" ht="61.5" customHeight="1" x14ac:dyDescent="0.25">
      <c r="B38" s="57">
        <v>7</v>
      </c>
      <c r="C38" s="131" t="s">
        <v>292</v>
      </c>
      <c r="D38" s="118"/>
      <c r="E38" s="118"/>
      <c r="F38" s="118"/>
      <c r="G38" s="118"/>
      <c r="H38" s="118"/>
      <c r="I38" s="118"/>
    </row>
    <row r="39" spans="2:9" s="6" customFormat="1" ht="75.400000000000006" customHeight="1" x14ac:dyDescent="0.25">
      <c r="B39" s="57">
        <v>8</v>
      </c>
      <c r="C39" s="131" t="s">
        <v>293</v>
      </c>
      <c r="D39" s="118"/>
      <c r="E39" s="118"/>
      <c r="F39" s="118"/>
      <c r="G39" s="118"/>
      <c r="H39" s="118"/>
      <c r="I39" s="118"/>
    </row>
    <row r="40" spans="2:9" s="6" customFormat="1" ht="66" customHeight="1" x14ac:dyDescent="0.25">
      <c r="B40" s="57">
        <v>9</v>
      </c>
      <c r="C40" s="131" t="s">
        <v>294</v>
      </c>
      <c r="D40" s="118"/>
      <c r="E40" s="118"/>
      <c r="F40" s="118"/>
      <c r="G40" s="118"/>
      <c r="H40" s="118"/>
      <c r="I40" s="118"/>
    </row>
    <row r="41" spans="2:9" s="6" customFormat="1" ht="54.4" customHeight="1" x14ac:dyDescent="0.25">
      <c r="B41" s="57">
        <v>10</v>
      </c>
      <c r="C41" s="131" t="s">
        <v>295</v>
      </c>
      <c r="D41" s="118"/>
      <c r="E41" s="118"/>
      <c r="F41" s="118"/>
      <c r="G41" s="118"/>
      <c r="H41" s="118"/>
      <c r="I41" s="118"/>
    </row>
    <row r="42" spans="2:9" s="6" customFormat="1" ht="57.4" customHeight="1" x14ac:dyDescent="0.25">
      <c r="B42" s="57">
        <v>11</v>
      </c>
      <c r="C42" s="131" t="s">
        <v>296</v>
      </c>
      <c r="D42" s="118"/>
      <c r="E42" s="118"/>
      <c r="F42" s="118"/>
      <c r="G42" s="118"/>
      <c r="H42" s="118"/>
      <c r="I42" s="118"/>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I15" sqref="I15"/>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7" t="s">
        <v>297</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sheet'!C6</f>
        <v>North Ceredigion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8.5449426929737218</v>
      </c>
      <c r="I7" s="116">
        <v>8.960887498569921</v>
      </c>
      <c r="J7" s="109">
        <v>8.314449333740022</v>
      </c>
      <c r="K7" s="109">
        <v>8.289549833915034</v>
      </c>
      <c r="L7" s="109">
        <v>8.2750852757111328</v>
      </c>
      <c r="M7" s="109">
        <v>8.2589413182297093</v>
      </c>
      <c r="N7" s="109">
        <v>8.2455562386988213</v>
      </c>
      <c r="O7" s="109">
        <v>8.232621512257154</v>
      </c>
      <c r="P7" s="109">
        <v>8.2254610110941329</v>
      </c>
      <c r="Q7" s="109">
        <v>8.2182863108138378</v>
      </c>
      <c r="R7" s="109">
        <v>8.211275389491389</v>
      </c>
      <c r="S7" s="109">
        <v>8.2050938298671579</v>
      </c>
      <c r="T7" s="109">
        <v>8.1986302174978398</v>
      </c>
      <c r="U7" s="109">
        <v>8.1920446241282256</v>
      </c>
      <c r="V7" s="109">
        <v>8.1858595306247306</v>
      </c>
      <c r="W7" s="109">
        <v>8.1797434750094915</v>
      </c>
      <c r="X7" s="109">
        <v>8.1738974999243634</v>
      </c>
      <c r="Y7" s="109">
        <v>8.1679239247900384</v>
      </c>
      <c r="Z7" s="109">
        <v>8.1623021137287974</v>
      </c>
      <c r="AA7" s="109">
        <v>8.1568087070612556</v>
      </c>
      <c r="AB7" s="109">
        <v>8.1517452145229363</v>
      </c>
      <c r="AC7" s="109">
        <v>8.1500650547720461</v>
      </c>
      <c r="AD7" s="109">
        <v>8.1485271793387124</v>
      </c>
      <c r="AE7" s="109">
        <v>8.147434781095189</v>
      </c>
      <c r="AF7" s="109">
        <v>8.1466509362422741</v>
      </c>
      <c r="AG7" s="109">
        <v>8.1461429896187916</v>
      </c>
      <c r="AH7" s="109">
        <v>8.1461167921762669</v>
      </c>
      <c r="AI7" s="109">
        <v>8.1462554050108533</v>
      </c>
      <c r="AJ7" s="109">
        <v>8.1464776335197069</v>
      </c>
      <c r="AK7" s="109">
        <v>8.1468192594480762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11.246507078055226</v>
      </c>
      <c r="I8" s="106">
        <v>11.729717787730921</v>
      </c>
      <c r="J8" s="106">
        <v>10.749215289284402</v>
      </c>
      <c r="K8" s="106">
        <v>10.742574599536262</v>
      </c>
      <c r="L8" s="106">
        <v>10.735933909788125</v>
      </c>
      <c r="M8" s="106">
        <v>10.729293220039985</v>
      </c>
      <c r="N8" s="106">
        <v>10.722652530291846</v>
      </c>
      <c r="O8" s="106">
        <v>10.716011840543706</v>
      </c>
      <c r="P8" s="106">
        <v>10.709371150795567</v>
      </c>
      <c r="Q8" s="106">
        <v>10.702730461047429</v>
      </c>
      <c r="R8" s="106">
        <v>10.697749943736325</v>
      </c>
      <c r="S8" s="106">
        <v>10.69608977129929</v>
      </c>
      <c r="T8" s="106">
        <v>10.694429598862255</v>
      </c>
      <c r="U8" s="106">
        <v>10.692769426425219</v>
      </c>
      <c r="V8" s="106">
        <v>10.691109253988184</v>
      </c>
      <c r="W8" s="106">
        <v>10.68944908155115</v>
      </c>
      <c r="X8" s="106">
        <v>10.687788909114115</v>
      </c>
      <c r="Y8" s="106">
        <v>10.68612873667708</v>
      </c>
      <c r="Z8" s="106">
        <v>10.684468564240046</v>
      </c>
      <c r="AA8" s="106">
        <v>10.682808391803011</v>
      </c>
      <c r="AB8" s="106">
        <v>10.681148219365976</v>
      </c>
      <c r="AC8" s="106">
        <v>10.679488046928942</v>
      </c>
      <c r="AD8" s="106">
        <v>10.677827874491907</v>
      </c>
      <c r="AE8" s="106">
        <v>10.676167702054871</v>
      </c>
      <c r="AF8" s="106">
        <v>10.674507529617836</v>
      </c>
      <c r="AG8" s="106">
        <v>10.672847357180803</v>
      </c>
      <c r="AH8" s="106">
        <v>10.671187184743768</v>
      </c>
      <c r="AI8" s="106">
        <v>10.669527012306734</v>
      </c>
      <c r="AJ8" s="106">
        <v>10.667866839869699</v>
      </c>
      <c r="AK8" s="106">
        <v>10.666206667432665</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11.246507078055226</v>
      </c>
      <c r="I9" s="106">
        <f>I8</f>
        <v>11.729717787730921</v>
      </c>
      <c r="J9" s="106">
        <v>10.749215289284402</v>
      </c>
      <c r="K9" s="106">
        <v>10.742574599536262</v>
      </c>
      <c r="L9" s="106">
        <v>10.735933909788125</v>
      </c>
      <c r="M9" s="106">
        <v>10.729293220039985</v>
      </c>
      <c r="N9" s="106">
        <v>10.722652530291846</v>
      </c>
      <c r="O9" s="106">
        <v>10.716011840543706</v>
      </c>
      <c r="P9" s="106">
        <v>10.709371150795567</v>
      </c>
      <c r="Q9" s="106">
        <v>10.702730461047429</v>
      </c>
      <c r="R9" s="106">
        <v>10.697749943736325</v>
      </c>
      <c r="S9" s="106">
        <v>10.69608977129929</v>
      </c>
      <c r="T9" s="106">
        <v>10.694429598862255</v>
      </c>
      <c r="U9" s="106">
        <v>10.692769426425219</v>
      </c>
      <c r="V9" s="106">
        <v>10.691109253988184</v>
      </c>
      <c r="W9" s="106">
        <v>10.68944908155115</v>
      </c>
      <c r="X9" s="106">
        <v>10.687788909114115</v>
      </c>
      <c r="Y9" s="106">
        <v>10.68612873667708</v>
      </c>
      <c r="Z9" s="106">
        <v>10.684468564240046</v>
      </c>
      <c r="AA9" s="106">
        <v>10.682808391803011</v>
      </c>
      <c r="AB9" s="106">
        <v>10.681148219365976</v>
      </c>
      <c r="AC9" s="106">
        <v>10.679488046928942</v>
      </c>
      <c r="AD9" s="106">
        <v>10.677827874491907</v>
      </c>
      <c r="AE9" s="106">
        <v>10.676167702054871</v>
      </c>
      <c r="AF9" s="106">
        <v>10.674507529617836</v>
      </c>
      <c r="AG9" s="106">
        <v>10.672847357180803</v>
      </c>
      <c r="AH9" s="106">
        <v>10.671187184743768</v>
      </c>
      <c r="AI9" s="106">
        <v>10.669527012306734</v>
      </c>
      <c r="AJ9" s="106">
        <v>10.667866839869699</v>
      </c>
      <c r="AK9" s="106">
        <v>10.666206667432665</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0.61149760633941197</v>
      </c>
      <c r="I10" s="106">
        <v>0.34120731515570402</v>
      </c>
      <c r="J10" s="106">
        <v>0.65382490449758601</v>
      </c>
      <c r="K10" s="106">
        <v>0.67272059815426399</v>
      </c>
      <c r="L10" s="106">
        <v>0.69338177026268299</v>
      </c>
      <c r="M10" s="106">
        <v>0.57699110051600799</v>
      </c>
      <c r="N10" s="106">
        <v>0.60004809329186415</v>
      </c>
      <c r="O10" s="106">
        <v>0.61898637253579603</v>
      </c>
      <c r="P10" s="106">
        <v>0.63728453316803102</v>
      </c>
      <c r="Q10" s="106">
        <v>0.66113772579353003</v>
      </c>
      <c r="R10" s="106">
        <v>0.56982361696972805</v>
      </c>
      <c r="S10" s="106">
        <v>0.57805527897815201</v>
      </c>
      <c r="T10" s="106">
        <v>0.58744687517415994</v>
      </c>
      <c r="U10" s="106">
        <v>0.58688305106910699</v>
      </c>
      <c r="V10" s="106">
        <v>0.60185226885777898</v>
      </c>
      <c r="W10" s="106">
        <v>0.52573851528896287</v>
      </c>
      <c r="X10" s="106">
        <v>0.52736052659418897</v>
      </c>
      <c r="Y10" s="106">
        <v>0.53445081981947884</v>
      </c>
      <c r="Z10" s="106">
        <v>0.54630207425741895</v>
      </c>
      <c r="AA10" s="106">
        <v>0.54523067059073715</v>
      </c>
      <c r="AB10" s="106">
        <v>0.47691864037664894</v>
      </c>
      <c r="AC10" s="106">
        <v>0.47831463621284698</v>
      </c>
      <c r="AD10" s="106">
        <v>0.48452555781790108</v>
      </c>
      <c r="AE10" s="106">
        <v>0.49422498494477896</v>
      </c>
      <c r="AF10" s="106">
        <v>0.49056830199610402</v>
      </c>
      <c r="AG10" s="106">
        <v>0.49934899908541408</v>
      </c>
      <c r="AH10" s="106">
        <v>0.50100601979136417</v>
      </c>
      <c r="AI10" s="106">
        <v>0.51404715508365495</v>
      </c>
      <c r="AJ10" s="106">
        <v>0.51008889497921395</v>
      </c>
      <c r="AK10" s="106">
        <v>0.51531513176130395</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2.0900667787420919</v>
      </c>
      <c r="I11" s="108">
        <f>I9-I7-I10</f>
        <v>2.4276229740052964</v>
      </c>
      <c r="J11" s="108">
        <v>1.7809410510467942</v>
      </c>
      <c r="K11" s="108">
        <v>1.780304167466964</v>
      </c>
      <c r="L11" s="108">
        <v>1.7674668638143092</v>
      </c>
      <c r="M11" s="108">
        <v>1.8933608012942673</v>
      </c>
      <c r="N11" s="108">
        <v>1.8770481983011607</v>
      </c>
      <c r="O11" s="108">
        <v>1.8644039557507557</v>
      </c>
      <c r="P11" s="108">
        <v>1.8466256065334032</v>
      </c>
      <c r="Q11" s="108">
        <v>1.8233064244400607</v>
      </c>
      <c r="R11" s="108">
        <v>1.9166509372752074</v>
      </c>
      <c r="S11" s="108">
        <v>1.91294066245398</v>
      </c>
      <c r="T11" s="108">
        <v>1.9083525061902555</v>
      </c>
      <c r="U11" s="108">
        <v>1.9138417512278862</v>
      </c>
      <c r="V11" s="108">
        <v>1.9033974545056747</v>
      </c>
      <c r="W11" s="108">
        <v>1.9839670912526952</v>
      </c>
      <c r="X11" s="108">
        <v>1.9865308825955625</v>
      </c>
      <c r="Y11" s="108">
        <v>1.9837539920675631</v>
      </c>
      <c r="Z11" s="108">
        <v>1.9758643762538293</v>
      </c>
      <c r="AA11" s="108">
        <v>1.9807690141510181</v>
      </c>
      <c r="AB11" s="108">
        <v>2.052484364466391</v>
      </c>
      <c r="AC11" s="108">
        <v>2.0511083559440486</v>
      </c>
      <c r="AD11" s="108">
        <v>2.0447751373352938</v>
      </c>
      <c r="AE11" s="108">
        <v>2.0345079360149025</v>
      </c>
      <c r="AF11" s="108">
        <v>2.0372882913794577</v>
      </c>
      <c r="AG11" s="108">
        <v>2.0273553684765977</v>
      </c>
      <c r="AH11" s="108">
        <v>2.0240643727761372</v>
      </c>
      <c r="AI11" s="108">
        <v>2.0092244522122256</v>
      </c>
      <c r="AJ11" s="108">
        <v>2.0113003113707784</v>
      </c>
      <c r="AK11" s="108">
        <v>2.0040722762232845</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5" t="s">
        <v>303</v>
      </c>
      <c r="C23" s="136"/>
      <c r="D23" s="136"/>
      <c r="E23" s="136"/>
      <c r="F23" s="136"/>
      <c r="G23" s="136"/>
      <c r="H23" s="136"/>
      <c r="I23" s="137"/>
    </row>
    <row r="24" spans="2:9" x14ac:dyDescent="0.3"/>
    <row r="25" spans="2:9" s="6" customFormat="1" ht="13.5" x14ac:dyDescent="0.25">
      <c r="B25" s="56" t="s">
        <v>21</v>
      </c>
      <c r="C25" s="138" t="s">
        <v>59</v>
      </c>
      <c r="D25" s="138"/>
      <c r="E25" s="138"/>
      <c r="F25" s="138"/>
      <c r="G25" s="138"/>
      <c r="H25" s="138"/>
      <c r="I25" s="138"/>
    </row>
    <row r="26" spans="2:9" s="6" customFormat="1" ht="76.900000000000006" customHeight="1" x14ac:dyDescent="0.25">
      <c r="B26" s="57">
        <v>1</v>
      </c>
      <c r="C26" s="131" t="s">
        <v>304</v>
      </c>
      <c r="D26" s="118"/>
      <c r="E26" s="118"/>
      <c r="F26" s="118"/>
      <c r="G26" s="118"/>
      <c r="H26" s="118"/>
      <c r="I26" s="118"/>
    </row>
    <row r="27" spans="2:9" s="6" customFormat="1" ht="54" customHeight="1" x14ac:dyDescent="0.25">
      <c r="B27" s="57">
        <v>2</v>
      </c>
      <c r="C27" s="131" t="s">
        <v>305</v>
      </c>
      <c r="D27" s="118"/>
      <c r="E27" s="118"/>
      <c r="F27" s="118"/>
      <c r="G27" s="118"/>
      <c r="H27" s="118"/>
      <c r="I27" s="118"/>
    </row>
    <row r="28" spans="2:9" s="6" customFormat="1" ht="58.15" customHeight="1" x14ac:dyDescent="0.25">
      <c r="B28" s="57">
        <v>3</v>
      </c>
      <c r="C28" s="131" t="s">
        <v>306</v>
      </c>
      <c r="D28" s="118"/>
      <c r="E28" s="118"/>
      <c r="F28" s="118"/>
      <c r="G28" s="118"/>
      <c r="H28" s="118"/>
      <c r="I28" s="118"/>
    </row>
    <row r="29" spans="2:9" s="6" customFormat="1" ht="61.15" customHeight="1" x14ac:dyDescent="0.25">
      <c r="B29" s="57">
        <v>4</v>
      </c>
      <c r="C29" s="131" t="s">
        <v>261</v>
      </c>
      <c r="D29" s="118"/>
      <c r="E29" s="118"/>
      <c r="F29" s="118"/>
      <c r="G29" s="118"/>
      <c r="H29" s="118"/>
      <c r="I29" s="118"/>
    </row>
    <row r="30" spans="2:9" s="6" customFormat="1" ht="58.5" customHeight="1" x14ac:dyDescent="0.25">
      <c r="B30" s="57">
        <v>5</v>
      </c>
      <c r="C30" s="131" t="s">
        <v>307</v>
      </c>
      <c r="D30" s="118"/>
      <c r="E30" s="118"/>
      <c r="F30" s="118"/>
      <c r="G30" s="118"/>
      <c r="H30" s="118"/>
      <c r="I30" s="118"/>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3.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2022-11-28T14:10:42Z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