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363D232A-7C45-4612-83DC-F15C26CD7133}"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I9" i="16"/>
  <c r="H9" i="16"/>
  <c r="H11" i="16" s="1"/>
  <c r="H9" i="19"/>
  <c r="H11" i="19" l="1"/>
  <c r="I11" i="19"/>
  <c r="I11" i="16"/>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<sst xmlns="http://schemas.openxmlformats.org/spreadsheetml/2006/main" count="1247" uniqueCount="517">
  <si>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</si>
  <si>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</si>
  <si>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</si>
  <si>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</si>
  <si>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</si>
  <si>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</si>
  <si>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</si>
  <si>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</si>
  <si>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</si>
  <si>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</si>
  <si>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</si>
  <si>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</si>
  <si>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</si>
  <si>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</si>
  <si>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</si>
  <si>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</si>
  <si>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</si>
  <si>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</si>
  <si>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</si>
  <si>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</si>
  <si>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</si>
  <si>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</si>
  <si>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</si>
  <si>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</si>
  <si>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</si>
  <si>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</si>
  <si>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</si>
  <si>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</si>
  <si>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</si>
  <si>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</si>
  <si>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</si>
  <si>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</si>
  <si>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</si>
  <si>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</si>
  <si>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</si>
  <si>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</si>
  <si>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</si>
  <si>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</si>
  <si>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</si>
  <si>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</si>
  <si>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</si>
  <si>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</si>
  <si>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</si>
  <si>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</si>
  <si>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</si>
  <si>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</si>
  <si>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</si>
  <si>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</si>
  <si>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</si>
  <si>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</si>
  <si>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</si>
  <si>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</si>
  <si>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</si>
  <si>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</si>
  <si>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</si>
  <si>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</si>
  <si>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</si>
  <si>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</si>
  <si>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</si>
  <si>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</si>
  <si>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</si>
  <si>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</si>
  <si>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</si>
  <si>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</si>
  <si>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</si>
  <si>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</si>
  <si>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</si>
  <si>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</si>
  <si>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</si>
  <si>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</si>
  <si>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</si>
  <si>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</si>
  <si>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</si>
  <si>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</si>
  <si>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</si>
  <si>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</si>
  <si>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</si>
  <si>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</si>
  <si>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</si>
  <si>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</si>
  <si>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</si>
  <si>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</si>
  <si>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</si>
  <si>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</si>
  <si>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</si>
  <si>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</si>
  <si>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</si>
  <si>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</si>
  <si>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</si>
  <si>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</si>
  <si>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</si>
  <si>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</si>
  <si>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</si>
  <si>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</si>
  <si>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</si>
  <si>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</si>
  <si>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</si>
  <si>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</si>
  <si>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</si>
  <si>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</si>
  <si>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</si>
  <si>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</si>
  <si>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</si>
  <si>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</si>
  <si>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</si>
  <si>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</si>
  <si>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</si>
  <si>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</si>
  <si>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</si>
  <si>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</si>
  <si>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</si>
  <si>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</si>
  <si>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</si>
  <si>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</si>
  <si>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</si>
  <si>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</si>
  <si>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</si>
  <si>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</si>
  <si>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</si>
  <si>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</si>
  <si>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</si>
  <si>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</si>
  <si>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</si>
  <si>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</si>
  <si>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</si>
  <si>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</si>
  <si>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</si>
  <si>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</si>
  <si>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</si>
  <si>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</si>
  <si>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</si>
  <si>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</si>
  <si>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</si>
  <si>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</si>
  <si>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</si>
  <si>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</si>
  <si>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</si>
  <si>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</si>
  <si>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</si>
  <si>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</si>
  <si>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</si>
  <si>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</si>
  <si>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</si>
  <si>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</si>
  <si>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</si>
  <si>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</si>
  <si>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</si>
  <si>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</si>
  <si>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</si>
  <si>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</si>
  <si>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</si>
  <si>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</si>
  <si>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</si>
  <si>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</si>
  <si>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</si>
  <si>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</si>
  <si>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</si>
  <si>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</si>
  <si>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</si>
  <si>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</si>
  <si>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</si>
  <si>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</si>
  <si>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</si>
  <si>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</si>
  <si>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</si>
  <si>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</si>
  <si>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</si>
  <si>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</si>
  <si>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</si>
  <si>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</si>
  <si>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</si>
  <si>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</si>
  <si>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</si>
  <si>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</si>
  <si>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</si>
  <si>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</si>
  <si>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</si>
  <si>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</si>
  <si>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</si>
  <si>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</si>
  <si>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</si>
  <si>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</si>
  <si>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</si>
  <si>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</si>
  <si>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</si>
  <si>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</si>
  <si>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</si>
  <si>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</si>
  <si>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</si>
  <si>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</si>
  <si>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</si>
  <si>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</si>
  <si>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</si>
  <si>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</si>
  <si>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</si>
  <si>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</si>
  <si>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</si>
  <si>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</si>
  <si>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</si>
  <si>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</si>
  <si>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</si>
  <si>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</si>
  <si>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</si>
  <si>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</si>
  <si>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</si>
  <si>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</si>
  <si>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</si>
  <si>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</si>
  <si>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</si>
  <si>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</si>
  <si>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</si>
  <si>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</si>
  <si>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</si>
  <si>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</si>
  <si>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</si>
  <si>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</si>
  <si>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</si>
  <si>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</si>
  <si>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</si>
  <si>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</si>
  <si>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</si>
  <si>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</si>
  <si>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</si>
  <si>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</si>
  <si>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</si>
  <si>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</si>
  <si>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</si>
  <si>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</si>
  <si>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</si>
  <si>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</si>
  <si>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</si>
  <si>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</si>
  <si>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</si>
  <si>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</si>
  <si>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</si>
  <si>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</si>
  <si>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</si>
  <si>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</si>
  <si>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</si>
  <si>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</si>
  <si>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</si>
  <si>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</si>
  <si>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</si>
  <si>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</si>
  <si>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</si>
  <si>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</si>
  <si>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</si>
  <si>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</si>
  <si>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</si>
  <si>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</si>
  <si>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</si>
  <si>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</si>
  <si>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</si>
  <si>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</si>
  <si>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</si>
  <si>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</si>
  <si>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</si>
  <si>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</si>
  <si>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</si>
  <si>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</si>
  <si>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</si>
  <si>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</si>
  <si>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</si>
  <si>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</si>
  <si>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</si>
  <si>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</si>
  <si>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</si>
  <si>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</si>
  <si>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</si>
  <si>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</si>
  <si>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</si>
  <si>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</si>
  <si>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</si>
  <si>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</si>
  <si>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</si>
  <si>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</si>
  <si>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</si>
  <si>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</si>
  <si>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</si>
  <si>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</si>
  <si>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</si>
  <si>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</si>
  <si>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</si>
  <si>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</si>
  <si>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</si>
  <si>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</si>
  <si>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</si>
  <si>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</si>
  <si>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</si>
  <si>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</si>
  <si>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</si>
  <si>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</si>
  <si>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</si>
  <si>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</si>
  <si>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</si>
  <si>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</si>
  <si>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</si>
  <si>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</si>
  <si>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</si>
  <si>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</si>
  <si>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</si>
  <si>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</si>
  <si>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</si>
  <si>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</si>
  <si>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</si>
  <si>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</si>
  <si>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</si>
  <si>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</si>
  <si>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</si>
  <si>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</si>
  <si>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</si>
  <si>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</si>
  <si>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</si>
  <si>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</si>
  <si>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</si>
  <si>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</si>
  <si>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</si>
  <si>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</si>
  <si>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</si>
  <si>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</si>
  <si>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</si>
  <si>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</si>
  <si>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</si>
  <si>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</si>
  <si>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</si>
  <si>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</si>
  <si>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</si>
  <si>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</si>
  <si>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</si>
  <si>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</si>
  <si>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</si>
  <si>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</si>
  <si>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</si>
  <si>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</si>
  <si>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</si>
  <si>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</si>
  <si>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</si>
  <si>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</si>
  <si>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</si>
  <si>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</si>
  <si>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</si>
  <si>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</si>
  <si>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</si>
  <si>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</si>
  <si>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</si>
  <si>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</si>
  <si>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</si>
  <si>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</si>
  <si>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</si>
  <si>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</si>
  <si>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</si>
  <si>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</si>
  <si>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</si>
  <si>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</si>
  <si>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</si>
  <si>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</si>
  <si>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</si>
  <si>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</si>
  <si>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</si>
  <si>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</si>
  <si>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</si>
  <si>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</si>
  <si>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</si>
  <si>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</si>
  <si>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</si>
  <si>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</si>
  <si>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</si>
  <si>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</si>
  <si>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</si>
  <si>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</si>
  <si>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</si>
  <si>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</si>
  <si>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</si>
  <si>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</si>
  <si>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</si>
  <si>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</si>
  <si>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</si>
  <si>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</si>
  <si>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</si>
  <si>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</si>
  <si>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</si>
  <si>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</si>
  <si>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</si>
  <si>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</si>
  <si>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</si>
  <si>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</si>
  <si>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</si>
  <si>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</si>
  <si>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</si>
  <si>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</si>
  <si>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</si>
  <si>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</si>
  <si>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</si>
  <si>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</si>
  <si>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</si>
  <si>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</si>
  <si>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Pembrokeshire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</si>
  <si>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</si>
  <si>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</si>
  <si>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</si>
  <si>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</si>
  <si>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</si>
  <si>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</si>
  <si>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</si>
  <si>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</si>
  <si>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</si>
  <si>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</si>
  <si>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</si>
  <si>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</si>
  <si>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</si>
  <si>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</si>
  <si>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</si>
  <si>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</si>
  <si>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</si>
  <si>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</si>
  <si>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</si>
  <si>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</si>
  <si>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 xml:space="preserve">This zone covers the far south west corner of Wales, stretching from Pendine Sands in the east to the Pembrokeshire Coastal National Park in the west and from the villages of Manorbier in the south to Newport in the north. </t>
  </si>
  <si>
    <t>DYAA, DYCP</t>
  </si>
  <si>
    <t>1 in 20</t>
  </si>
  <si>
    <t>1 in 40</t>
  </si>
  <si>
    <t>&lt;1:200</t>
  </si>
  <si>
    <t>WTW capacity / Reservoir storage</t>
  </si>
  <si>
    <t>2022/23</t>
  </si>
  <si>
    <t>High, 39%</t>
  </si>
  <si>
    <t>Zone subject to peaks in demand during summer period</t>
  </si>
  <si>
    <t xml:space="preserve">Works PE1 - 0 Ml/d - SW4 </t>
  </si>
  <si>
    <t xml:space="preserve">Works PE2 - 0 Ml/d - SW3 </t>
  </si>
  <si>
    <t>Re-instate Milton source for industrial customers (non-potable)</t>
  </si>
  <si>
    <t>Abstraction from Afon Taf</t>
  </si>
  <si>
    <t>East West Transfer Felindre to Pembrokeshire</t>
  </si>
  <si>
    <t>East West Transfer Felindre (from Afon Taf and Tywi Gower) to Pembrokeshire - existing assets</t>
  </si>
  <si>
    <t>Upgrade zonal infrastructure from Bolton Hill WTW to make use of spare capacity (South Route): across the Cleddau bridge</t>
  </si>
  <si>
    <t>Llys-y-Fran Raising (5m)</t>
  </si>
  <si>
    <t>Desalination Plant for Non-potable supplies to Milford Haven</t>
  </si>
  <si>
    <t>Canaston Bridge - High-Lift VSDs</t>
  </si>
  <si>
    <t>Canaston Bridge - Bankside Attenuation</t>
  </si>
  <si>
    <t>STEPHENS OUTLET</t>
  </si>
  <si>
    <t>GOODWICK</t>
  </si>
  <si>
    <t>BRANDY PRV</t>
  </si>
  <si>
    <t>NEYLAND</t>
  </si>
  <si>
    <t>8207 ST 60-70</t>
  </si>
  <si>
    <t>8207 ST 80-90</t>
  </si>
  <si>
    <t>8206 ST 60-70</t>
  </si>
  <si>
    <t>8206 ST 80-90</t>
  </si>
  <si>
    <t>Pembs Templeton Thomas</t>
  </si>
  <si>
    <t>Pembs Bolton Gap</t>
  </si>
  <si>
    <t>Pembs Templeton</t>
  </si>
  <si>
    <t>Non-Domestic Audits</t>
  </si>
  <si>
    <t>Garden Crystals (Unsolicited)</t>
  </si>
  <si>
    <t>Garden Crystals (Solicited)</t>
  </si>
  <si>
    <t>Hose Trigger Gun (Unsolicited)</t>
  </si>
  <si>
    <t>Hose Trigger Gun (Solicited)</t>
  </si>
  <si>
    <t>Shower Timers (Unsolicited)</t>
  </si>
  <si>
    <t>Shower Timers (Solicited)</t>
  </si>
  <si>
    <t>Aerated Showerhead (Unsolicited)</t>
  </si>
  <si>
    <t>Aerated Showerhead (Solicited)</t>
  </si>
  <si>
    <t>Tap Inserts (Unsolicited)</t>
  </si>
  <si>
    <t>Tap Inserts (Solicited)</t>
  </si>
  <si>
    <t>Save A Flush (Unsolicited)</t>
  </si>
  <si>
    <t>Save A Flush (Solicited)</t>
  </si>
  <si>
    <t>Push Tap installation (Unsolicited)</t>
  </si>
  <si>
    <t>Push Tap installation (Solicited)</t>
  </si>
  <si>
    <t>Ecobeta (Unsolicited)</t>
  </si>
  <si>
    <t>Ecobeta (Solicited)</t>
  </si>
  <si>
    <t>Hippo (Unsolicited)</t>
  </si>
  <si>
    <t>Hippo (Solicited)</t>
  </si>
  <si>
    <t>Domestic Audit*</t>
  </si>
  <si>
    <t>PEM001</t>
  </si>
  <si>
    <t>PEM014</t>
  </si>
  <si>
    <t>PEM016a</t>
  </si>
  <si>
    <t>PEM016b</t>
  </si>
  <si>
    <t>PEM002b</t>
  </si>
  <si>
    <t>PEM003a</t>
  </si>
  <si>
    <t>PEM012</t>
  </si>
  <si>
    <t>PEM024a</t>
  </si>
  <si>
    <t>PEM024b</t>
  </si>
  <si>
    <t>PELK SMA01</t>
  </si>
  <si>
    <t>PELK PMIN01</t>
  </si>
  <si>
    <t>PELK PM DEF01</t>
  </si>
  <si>
    <t>PELK AUTO01</t>
  </si>
  <si>
    <t>PELK RP02</t>
  </si>
  <si>
    <t>PELK RP01</t>
  </si>
  <si>
    <t>PELK RN02</t>
  </si>
  <si>
    <t>PELK RN01</t>
  </si>
  <si>
    <t>PELK MCOM01</t>
  </si>
  <si>
    <t>PELK CCSP01</t>
  </si>
  <si>
    <t>PELK AM01</t>
  </si>
  <si>
    <t>WE019-PE</t>
  </si>
  <si>
    <t>WE018-PE</t>
  </si>
  <si>
    <t>WE017-PE</t>
  </si>
  <si>
    <t>WE016-PE</t>
  </si>
  <si>
    <t>WE015-PE</t>
  </si>
  <si>
    <t>WE014-PE</t>
  </si>
  <si>
    <t>WE013-PE</t>
  </si>
  <si>
    <t>WE012-PE</t>
  </si>
  <si>
    <t>WE011-PE</t>
  </si>
  <si>
    <t>WE010-PE</t>
  </si>
  <si>
    <t>WE009-PE</t>
  </si>
  <si>
    <t>WE008-PE</t>
  </si>
  <si>
    <t>WE007-PE</t>
  </si>
  <si>
    <t>WE006-PE</t>
  </si>
  <si>
    <t>WE005-PE</t>
  </si>
  <si>
    <t>WE004-PE</t>
  </si>
  <si>
    <t>WE003-PE</t>
  </si>
  <si>
    <t>WE002-PE</t>
  </si>
  <si>
    <t>WE001-PE</t>
  </si>
  <si>
    <t>WE020-PE</t>
  </si>
  <si>
    <t>GW enhancement</t>
  </si>
  <si>
    <t>SW new</t>
  </si>
  <si>
    <t>Bulk supply</t>
  </si>
  <si>
    <t>Water treatment works capacity increased</t>
  </si>
  <si>
    <t>Reservoir enlargement</t>
  </si>
  <si>
    <t>Desalination</t>
  </si>
  <si>
    <t>Other resource side</t>
  </si>
  <si>
    <t>N</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</si>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</sst>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8"/>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52">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0" fontId="7" fillId="4" borderId="14" xfId="1" applyFont="1" applyFill="1" applyBorder="1" applyAlignment="1">
      <alignment horizontal="center" vertical="center" wrapText="1"/>
    </xf>
    <xf numFmtId="0" fontId="7" fillId="4" borderId="14" xfId="1" applyFont="1" applyFill="1" applyBorder="1" applyAlignment="1">
      <alignment horizontal="center" vertical="center"/>
    </xf>
    <xf numFmtId="2" fontId="21" fillId="4" borderId="27" xfId="1" applyNumberFormat="1" applyFont="1" applyFill="1" applyBorder="1" applyAlignment="1">
      <alignment vertical="center"/>
    </xf>
    <xf numFmtId="0" fontId="4" fillId="0" borderId="9" xfId="1" applyFont="1" applyFill="1" applyBorder="1" applyAlignment="1">
      <alignment vertical="center" wrapText="1"/>
    </xf>
    <xf numFmtId="2" fontId="7" fillId="4" borderId="14" xfId="1" applyNumberFormat="1" applyFont="1" applyFill="1" applyBorder="1" applyAlignment="1">
      <alignment horizontal="right" vertical="center"/>
    </xf>
    <xf numFmtId="2" fontId="21" fillId="4" borderId="9"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FCEABF"/>
      <color rgb="FF0078C9"/>
      <color rgb="FFE0DCD8"/>
      <color rgb="FFBFDDF1"/>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816467</xdr:colOff>
      <xdr:row>5</xdr:row>
      <xdr:rowOff>171873</xdr:rowOff>
    </xdr:from>
    <xdr:to>
      <xdr:col>4</xdr:col>
      <xdr:colOff>2803382</xdr:colOff>
      <xdr:row>14</xdr:row>
      <xdr:rowOff>770209</xdr:rowOff>
    </xdr:to>
    <xdr:pic>
      <xdr:nvPicPr>
        <xdr:cNvPr id="6" name="Picture 5">
          <a:extLst>
            <a:ext uri="{FF2B5EF4-FFF2-40B4-BE49-F238E27FC236}">
              <a16:creationId xmlns:a16="http://schemas.microsoft.com/office/drawing/2014/main" id="{65BAA805-2FD9-4B87-B38A-466F15EDFA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9523" y="1582984"/>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0" zoomScaleNormal="8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47" width="13.5" customWidth="1"/>
    <col min="48" max="56" width="8.75" customWidth="1"/>
    <col min="57" max="16384" width="8.75" hidden="1"/>
  </cols>
  <sheetData>
    <row r="1" spans="2:47" ht="20" x14ac:dyDescent="0.3">
      <c r="B1" s="122" t="s">
        <v>308</v>
      </c>
      <c r="C1" s="122"/>
      <c r="D1" s="122"/>
      <c r="E1" s="122"/>
      <c r="F1" s="122"/>
    </row>
    <row r="2" spans="2:47" ht="14.5" thickBot="1" x14ac:dyDescent="0.35"/>
    <row r="3" spans="2:47" ht="16.5" thickBot="1" x14ac:dyDescent="0.35">
      <c r="B3" s="134" t="s">
        <v>3</v>
      </c>
      <c r="C3" s="135"/>
      <c r="D3" s="144" t="str">
        <f>'Cover sheet'!C5</f>
        <v>DCWW</v>
      </c>
      <c r="E3" s="145"/>
      <c r="F3" s="146"/>
    </row>
    <row r="4" spans="2:47" ht="16.5" thickBot="1" x14ac:dyDescent="0.35">
      <c r="B4" s="134" t="s">
        <v>5</v>
      </c>
      <c r="C4" s="135"/>
      <c r="D4" s="144" t="str">
        <f>'Cover sheet'!C6</f>
        <v>Pembrokeshire</v>
      </c>
      <c r="E4" s="145"/>
      <c r="F4" s="146"/>
    </row>
    <row r="5" spans="2:47" ht="16" thickBot="1" x14ac:dyDescent="0.35">
      <c r="C5" s="44"/>
      <c r="D5" s="45"/>
    </row>
    <row r="6" spans="2:4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c r="AB6" s="21" t="s">
        <v>397</v>
      </c>
      <c r="AC6" s="21" t="s">
        <v>398</v>
      </c>
      <c r="AD6" s="21" t="s">
        <v>399</v>
      </c>
      <c r="AE6" s="21" t="s">
        <v>400</v>
      </c>
      <c r="AF6" s="21" t="s">
        <v>401</v>
      </c>
      <c r="AG6" s="21" t="s">
        <v>402</v>
      </c>
      <c r="AH6" s="21" t="s">
        <v>403</v>
      </c>
      <c r="AI6" s="21" t="s">
        <v>404</v>
      </c>
      <c r="AJ6" s="21" t="s">
        <v>405</v>
      </c>
      <c r="AK6" s="21" t="s">
        <v>406</v>
      </c>
      <c r="AL6" s="21" t="s">
        <v>407</v>
      </c>
      <c r="AM6" s="21" t="s">
        <v>408</v>
      </c>
      <c r="AN6" s="21" t="s">
        <v>409</v>
      </c>
      <c r="AO6" s="21" t="s">
        <v>410</v>
      </c>
      <c r="AP6" s="21" t="s">
        <v>411</v>
      </c>
      <c r="AQ6" s="21" t="s">
        <v>412</v>
      </c>
      <c r="AR6" s="21" t="s">
        <v>413</v>
      </c>
      <c r="AS6" s="21" t="s">
        <v>414</v>
      </c>
      <c r="AT6" s="21" t="s">
        <v>415</v>
      </c>
      <c r="AU6" s="21" t="s">
        <v>416</v>
      </c>
    </row>
    <row r="7" spans="2:47" ht="80.5" x14ac:dyDescent="0.3">
      <c r="B7" s="68">
        <v>1</v>
      </c>
      <c r="C7" s="34" t="s">
        <v>329</v>
      </c>
      <c r="D7" s="41" t="s">
        <v>330</v>
      </c>
      <c r="E7" s="41" t="s">
        <v>43</v>
      </c>
      <c r="F7" s="41" t="s">
        <v>28</v>
      </c>
      <c r="H7" s="116" t="s">
        <v>428</v>
      </c>
      <c r="I7" s="116" t="s">
        <v>429</v>
      </c>
      <c r="J7" s="116" t="s">
        <v>430</v>
      </c>
      <c r="K7" s="116" t="s">
        <v>431</v>
      </c>
      <c r="L7" s="116" t="s">
        <v>432</v>
      </c>
      <c r="M7" s="116" t="s">
        <v>433</v>
      </c>
      <c r="N7" s="116" t="s">
        <v>434</v>
      </c>
      <c r="O7" s="116" t="s">
        <v>435</v>
      </c>
      <c r="P7" s="116" t="s">
        <v>436</v>
      </c>
      <c r="Q7" s="116" t="s">
        <v>437</v>
      </c>
      <c r="R7" s="116" t="s">
        <v>438</v>
      </c>
      <c r="S7" s="116" t="s">
        <v>439</v>
      </c>
      <c r="T7" s="116" t="s">
        <v>440</v>
      </c>
      <c r="U7" s="116" t="s">
        <v>441</v>
      </c>
      <c r="V7" s="116" t="s">
        <v>442</v>
      </c>
      <c r="W7" s="116" t="s">
        <v>443</v>
      </c>
      <c r="X7" s="116" t="s">
        <v>444</v>
      </c>
      <c r="Y7" s="116" t="s">
        <v>445</v>
      </c>
      <c r="Z7" s="116" t="s">
        <v>446</v>
      </c>
      <c r="AA7" s="116" t="s">
        <v>447</v>
      </c>
      <c r="AB7" s="116" t="s">
        <v>448</v>
      </c>
      <c r="AC7" s="116" t="s">
        <v>449</v>
      </c>
      <c r="AD7" s="116" t="s">
        <v>450</v>
      </c>
      <c r="AE7" s="116" t="s">
        <v>451</v>
      </c>
      <c r="AF7" s="116" t="s">
        <v>452</v>
      </c>
      <c r="AG7" s="116" t="s">
        <v>453</v>
      </c>
      <c r="AH7" s="116" t="s">
        <v>454</v>
      </c>
      <c r="AI7" s="116" t="s">
        <v>455</v>
      </c>
      <c r="AJ7" s="116" t="s">
        <v>456</v>
      </c>
      <c r="AK7" s="116" t="s">
        <v>457</v>
      </c>
      <c r="AL7" s="116" t="s">
        <v>458</v>
      </c>
      <c r="AM7" s="116" t="s">
        <v>459</v>
      </c>
      <c r="AN7" s="116" t="s">
        <v>460</v>
      </c>
      <c r="AO7" s="116" t="s">
        <v>461</v>
      </c>
      <c r="AP7" s="116" t="s">
        <v>462</v>
      </c>
      <c r="AQ7" s="116" t="s">
        <v>463</v>
      </c>
      <c r="AR7" s="116" t="s">
        <v>464</v>
      </c>
      <c r="AS7" s="116" t="s">
        <v>465</v>
      </c>
      <c r="AT7" s="116" t="s">
        <v>466</v>
      </c>
      <c r="AU7" s="116" t="s">
        <v>467</v>
      </c>
    </row>
    <row r="8" spans="2:47" ht="37.5" x14ac:dyDescent="0.3">
      <c r="B8" s="68">
        <v>2</v>
      </c>
      <c r="C8" s="98" t="s">
        <v>331</v>
      </c>
      <c r="D8" s="41" t="s">
        <v>332</v>
      </c>
      <c r="E8" s="41" t="s">
        <v>43</v>
      </c>
      <c r="F8" s="41" t="s">
        <v>28</v>
      </c>
      <c r="H8" s="117" t="s">
        <v>468</v>
      </c>
      <c r="I8" s="117" t="s">
        <v>469</v>
      </c>
      <c r="J8" s="117" t="s">
        <v>470</v>
      </c>
      <c r="K8" s="117" t="s">
        <v>471</v>
      </c>
      <c r="L8" s="117" t="s">
        <v>472</v>
      </c>
      <c r="M8" s="117" t="s">
        <v>473</v>
      </c>
      <c r="N8" s="117" t="s">
        <v>474</v>
      </c>
      <c r="O8" s="117" t="s">
        <v>475</v>
      </c>
      <c r="P8" s="117" t="s">
        <v>476</v>
      </c>
      <c r="Q8" s="117" t="s">
        <v>477</v>
      </c>
      <c r="R8" s="117" t="s">
        <v>478</v>
      </c>
      <c r="S8" s="117" t="s">
        <v>479</v>
      </c>
      <c r="T8" s="117" t="s">
        <v>480</v>
      </c>
      <c r="U8" s="117" t="s">
        <v>481</v>
      </c>
      <c r="V8" s="117" t="s">
        <v>482</v>
      </c>
      <c r="W8" s="117" t="s">
        <v>483</v>
      </c>
      <c r="X8" s="117" t="s">
        <v>484</v>
      </c>
      <c r="Y8" s="117" t="s">
        <v>485</v>
      </c>
      <c r="Z8" s="117" t="s">
        <v>486</v>
      </c>
      <c r="AA8" s="117" t="s">
        <v>487</v>
      </c>
      <c r="AB8" s="117" t="s">
        <v>488</v>
      </c>
      <c r="AC8" s="117" t="s">
        <v>489</v>
      </c>
      <c r="AD8" s="117" t="s">
        <v>490</v>
      </c>
      <c r="AE8" s="117" t="s">
        <v>491</v>
      </c>
      <c r="AF8" s="117" t="s">
        <v>492</v>
      </c>
      <c r="AG8" s="117" t="s">
        <v>493</v>
      </c>
      <c r="AH8" s="117" t="s">
        <v>494</v>
      </c>
      <c r="AI8" s="117" t="s">
        <v>495</v>
      </c>
      <c r="AJ8" s="117" t="s">
        <v>496</v>
      </c>
      <c r="AK8" s="117" t="s">
        <v>497</v>
      </c>
      <c r="AL8" s="117" t="s">
        <v>498</v>
      </c>
      <c r="AM8" s="117" t="s">
        <v>499</v>
      </c>
      <c r="AN8" s="117" t="s">
        <v>500</v>
      </c>
      <c r="AO8" s="117" t="s">
        <v>501</v>
      </c>
      <c r="AP8" s="117" t="s">
        <v>502</v>
      </c>
      <c r="AQ8" s="117" t="s">
        <v>503</v>
      </c>
      <c r="AR8" s="117" t="s">
        <v>504</v>
      </c>
      <c r="AS8" s="117" t="s">
        <v>505</v>
      </c>
      <c r="AT8" s="117" t="s">
        <v>506</v>
      </c>
      <c r="AU8" s="117" t="s">
        <v>507</v>
      </c>
    </row>
    <row r="9" spans="2:47" ht="37.5" x14ac:dyDescent="0.3">
      <c r="B9" s="68">
        <v>3</v>
      </c>
      <c r="C9" s="98" t="s">
        <v>333</v>
      </c>
      <c r="D9" s="41" t="s">
        <v>334</v>
      </c>
      <c r="E9" s="41" t="s">
        <v>43</v>
      </c>
      <c r="F9" s="41" t="s">
        <v>28</v>
      </c>
      <c r="H9" s="116" t="s">
        <v>508</v>
      </c>
      <c r="I9" s="116" t="s">
        <v>509</v>
      </c>
      <c r="J9" s="116" t="s">
        <v>510</v>
      </c>
      <c r="K9" s="116" t="s">
        <v>510</v>
      </c>
      <c r="L9" s="116" t="s">
        <v>511</v>
      </c>
      <c r="M9" s="116" t="s">
        <v>512</v>
      </c>
      <c r="N9" s="116" t="s">
        <v>513</v>
      </c>
      <c r="O9" s="116" t="s">
        <v>514</v>
      </c>
      <c r="P9" s="116" t="s">
        <v>514</v>
      </c>
      <c r="Q9" s="116">
        <v>0</v>
      </c>
      <c r="R9" s="116">
        <v>0</v>
      </c>
      <c r="S9" s="116">
        <v>0</v>
      </c>
      <c r="T9" s="116">
        <v>0</v>
      </c>
      <c r="U9" s="116">
        <v>0</v>
      </c>
      <c r="V9" s="116">
        <v>0</v>
      </c>
      <c r="W9" s="116">
        <v>0</v>
      </c>
      <c r="X9" s="116">
        <v>0</v>
      </c>
      <c r="Y9" s="116">
        <v>0</v>
      </c>
      <c r="Z9" s="116">
        <v>0</v>
      </c>
      <c r="AA9" s="116">
        <v>0</v>
      </c>
      <c r="AB9" s="116">
        <v>0</v>
      </c>
      <c r="AC9" s="116">
        <v>0</v>
      </c>
      <c r="AD9" s="116">
        <v>0</v>
      </c>
      <c r="AE9" s="116">
        <v>0</v>
      </c>
      <c r="AF9" s="116">
        <v>0</v>
      </c>
      <c r="AG9" s="116">
        <v>0</v>
      </c>
      <c r="AH9" s="116">
        <v>0</v>
      </c>
      <c r="AI9" s="116">
        <v>0</v>
      </c>
      <c r="AJ9" s="116">
        <v>0</v>
      </c>
      <c r="AK9" s="116">
        <v>0</v>
      </c>
      <c r="AL9" s="116">
        <v>0</v>
      </c>
      <c r="AM9" s="116">
        <v>0</v>
      </c>
      <c r="AN9" s="116">
        <v>0</v>
      </c>
      <c r="AO9" s="116">
        <v>0</v>
      </c>
      <c r="AP9" s="116">
        <v>0</v>
      </c>
      <c r="AQ9" s="116">
        <v>0</v>
      </c>
      <c r="AR9" s="116">
        <v>0</v>
      </c>
      <c r="AS9" s="116">
        <v>0</v>
      </c>
      <c r="AT9" s="116">
        <v>0</v>
      </c>
      <c r="AU9" s="116">
        <v>0</v>
      </c>
    </row>
    <row r="10" spans="2:47" ht="37.5" x14ac:dyDescent="0.3">
      <c r="B10" s="68">
        <v>4</v>
      </c>
      <c r="C10" s="98" t="s">
        <v>335</v>
      </c>
      <c r="D10" s="41" t="s">
        <v>336</v>
      </c>
      <c r="E10" s="41" t="s">
        <v>337</v>
      </c>
      <c r="F10" s="41" t="s">
        <v>28</v>
      </c>
      <c r="H10" s="117" t="s">
        <v>515</v>
      </c>
      <c r="I10" s="117" t="s">
        <v>515</v>
      </c>
      <c r="J10" s="117" t="s">
        <v>515</v>
      </c>
      <c r="K10" s="117" t="s">
        <v>515</v>
      </c>
      <c r="L10" s="117" t="s">
        <v>515</v>
      </c>
      <c r="M10" s="117" t="s">
        <v>515</v>
      </c>
      <c r="N10" s="117" t="s">
        <v>515</v>
      </c>
      <c r="O10" s="117" t="s">
        <v>515</v>
      </c>
      <c r="P10" s="117" t="s">
        <v>516</v>
      </c>
      <c r="Q10" s="117" t="s">
        <v>515</v>
      </c>
      <c r="R10" s="117" t="s">
        <v>515</v>
      </c>
      <c r="S10" s="117" t="s">
        <v>515</v>
      </c>
      <c r="T10" s="117" t="s">
        <v>515</v>
      </c>
      <c r="U10" s="117" t="s">
        <v>515</v>
      </c>
      <c r="V10" s="117" t="s">
        <v>515</v>
      </c>
      <c r="W10" s="117" t="s">
        <v>515</v>
      </c>
      <c r="X10" s="117" t="s">
        <v>515</v>
      </c>
      <c r="Y10" s="117" t="s">
        <v>515</v>
      </c>
      <c r="Z10" s="117" t="s">
        <v>515</v>
      </c>
      <c r="AA10" s="117" t="s">
        <v>515</v>
      </c>
      <c r="AB10" s="117" t="s">
        <v>515</v>
      </c>
      <c r="AC10" s="117" t="s">
        <v>515</v>
      </c>
      <c r="AD10" s="117" t="s">
        <v>515</v>
      </c>
      <c r="AE10" s="117" t="s">
        <v>515</v>
      </c>
      <c r="AF10" s="117" t="s">
        <v>515</v>
      </c>
      <c r="AG10" s="117" t="s">
        <v>515</v>
      </c>
      <c r="AH10" s="117" t="s">
        <v>515</v>
      </c>
      <c r="AI10" s="117" t="s">
        <v>515</v>
      </c>
      <c r="AJ10" s="117" t="s">
        <v>515</v>
      </c>
      <c r="AK10" s="117" t="s">
        <v>515</v>
      </c>
      <c r="AL10" s="117" t="s">
        <v>515</v>
      </c>
      <c r="AM10" s="117" t="s">
        <v>515</v>
      </c>
      <c r="AN10" s="117" t="s">
        <v>515</v>
      </c>
      <c r="AO10" s="117" t="s">
        <v>515</v>
      </c>
      <c r="AP10" s="117" t="s">
        <v>515</v>
      </c>
      <c r="AQ10" s="117" t="s">
        <v>515</v>
      </c>
      <c r="AR10" s="117" t="s">
        <v>515</v>
      </c>
      <c r="AS10" s="117" t="s">
        <v>515</v>
      </c>
      <c r="AT10" s="117" t="s">
        <v>515</v>
      </c>
      <c r="AU10" s="117" t="s">
        <v>515</v>
      </c>
    </row>
    <row r="11" spans="2:47" ht="37.5" x14ac:dyDescent="0.3">
      <c r="B11" s="68">
        <v>5</v>
      </c>
      <c r="C11" s="98" t="s">
        <v>338</v>
      </c>
      <c r="D11" s="41" t="s">
        <v>339</v>
      </c>
      <c r="E11" s="41" t="s">
        <v>48</v>
      </c>
      <c r="F11" s="41" t="s">
        <v>28</v>
      </c>
      <c r="H11" s="117" t="s">
        <v>94</v>
      </c>
      <c r="I11" s="117" t="s">
        <v>94</v>
      </c>
      <c r="J11" s="117" t="s">
        <v>94</v>
      </c>
      <c r="K11" s="117" t="s">
        <v>94</v>
      </c>
      <c r="L11" s="117" t="s">
        <v>94</v>
      </c>
      <c r="M11" s="117" t="s">
        <v>94</v>
      </c>
      <c r="N11" s="117" t="s">
        <v>94</v>
      </c>
      <c r="O11" s="117" t="s">
        <v>94</v>
      </c>
      <c r="P11" s="117" t="s">
        <v>94</v>
      </c>
      <c r="Q11" s="117" t="s">
        <v>94</v>
      </c>
      <c r="R11" s="117" t="s">
        <v>94</v>
      </c>
      <c r="S11" s="117" t="s">
        <v>94</v>
      </c>
      <c r="T11" s="117" t="s">
        <v>94</v>
      </c>
      <c r="U11" s="117" t="s">
        <v>94</v>
      </c>
      <c r="V11" s="117" t="s">
        <v>94</v>
      </c>
      <c r="W11" s="117" t="s">
        <v>94</v>
      </c>
      <c r="X11" s="117" t="s">
        <v>94</v>
      </c>
      <c r="Y11" s="117" t="s">
        <v>94</v>
      </c>
      <c r="Z11" s="117" t="s">
        <v>94</v>
      </c>
      <c r="AA11" s="117" t="s">
        <v>94</v>
      </c>
      <c r="AB11" s="117" t="s">
        <v>94</v>
      </c>
      <c r="AC11" s="117" t="s">
        <v>94</v>
      </c>
      <c r="AD11" s="117" t="s">
        <v>94</v>
      </c>
      <c r="AE11" s="117" t="s">
        <v>94</v>
      </c>
      <c r="AF11" s="117" t="s">
        <v>94</v>
      </c>
      <c r="AG11" s="117" t="s">
        <v>94</v>
      </c>
      <c r="AH11" s="117" t="s">
        <v>94</v>
      </c>
      <c r="AI11" s="117" t="s">
        <v>94</v>
      </c>
      <c r="AJ11" s="117" t="s">
        <v>94</v>
      </c>
      <c r="AK11" s="117" t="s">
        <v>94</v>
      </c>
      <c r="AL11" s="117" t="s">
        <v>94</v>
      </c>
      <c r="AM11" s="117" t="s">
        <v>94</v>
      </c>
      <c r="AN11" s="117" t="s">
        <v>94</v>
      </c>
      <c r="AO11" s="117" t="s">
        <v>94</v>
      </c>
      <c r="AP11" s="117" t="s">
        <v>94</v>
      </c>
      <c r="AQ11" s="117" t="s">
        <v>94</v>
      </c>
      <c r="AR11" s="117" t="s">
        <v>94</v>
      </c>
      <c r="AS11" s="117" t="s">
        <v>94</v>
      </c>
      <c r="AT11" s="117" t="s">
        <v>94</v>
      </c>
      <c r="AU11" s="117" t="s">
        <v>94</v>
      </c>
    </row>
    <row r="12" spans="2:47" ht="38.65" customHeight="1" x14ac:dyDescent="0.3">
      <c r="B12" s="68">
        <v>6</v>
      </c>
      <c r="C12" s="119" t="s">
        <v>340</v>
      </c>
      <c r="D12" s="41" t="s">
        <v>28</v>
      </c>
      <c r="E12" s="41" t="s">
        <v>43</v>
      </c>
      <c r="F12" s="41" t="s">
        <v>28</v>
      </c>
      <c r="H12" s="117" t="s">
        <v>390</v>
      </c>
      <c r="I12" s="117" t="s">
        <v>390</v>
      </c>
      <c r="J12" s="117" t="s">
        <v>390</v>
      </c>
      <c r="K12" s="117" t="s">
        <v>390</v>
      </c>
      <c r="L12" s="117" t="s">
        <v>390</v>
      </c>
      <c r="M12" s="117" t="s">
        <v>390</v>
      </c>
      <c r="N12" s="117" t="s">
        <v>390</v>
      </c>
      <c r="O12" s="117" t="s">
        <v>390</v>
      </c>
      <c r="P12" s="117" t="s">
        <v>96</v>
      </c>
      <c r="Q12" s="117" t="s">
        <v>390</v>
      </c>
      <c r="R12" s="117" t="s">
        <v>390</v>
      </c>
      <c r="S12" s="117" t="s">
        <v>390</v>
      </c>
      <c r="T12" s="117" t="s">
        <v>390</v>
      </c>
      <c r="U12" s="117" t="s">
        <v>390</v>
      </c>
      <c r="V12" s="117" t="s">
        <v>390</v>
      </c>
      <c r="W12" s="117" t="s">
        <v>390</v>
      </c>
      <c r="X12" s="117" t="s">
        <v>390</v>
      </c>
      <c r="Y12" s="117" t="s">
        <v>390</v>
      </c>
      <c r="Z12" s="117" t="s">
        <v>390</v>
      </c>
      <c r="AA12" s="117" t="s">
        <v>390</v>
      </c>
      <c r="AB12" s="117" t="s">
        <v>390</v>
      </c>
      <c r="AC12" s="117" t="s">
        <v>390</v>
      </c>
      <c r="AD12" s="117" t="s">
        <v>390</v>
      </c>
      <c r="AE12" s="117" t="s">
        <v>390</v>
      </c>
      <c r="AF12" s="117" t="s">
        <v>390</v>
      </c>
      <c r="AG12" s="117" t="s">
        <v>390</v>
      </c>
      <c r="AH12" s="117" t="s">
        <v>390</v>
      </c>
      <c r="AI12" s="117" t="s">
        <v>390</v>
      </c>
      <c r="AJ12" s="117" t="s">
        <v>390</v>
      </c>
      <c r="AK12" s="117" t="s">
        <v>390</v>
      </c>
      <c r="AL12" s="117" t="s">
        <v>390</v>
      </c>
      <c r="AM12" s="117" t="s">
        <v>390</v>
      </c>
      <c r="AN12" s="117" t="s">
        <v>390</v>
      </c>
      <c r="AO12" s="117" t="s">
        <v>390</v>
      </c>
      <c r="AP12" s="117" t="s">
        <v>390</v>
      </c>
      <c r="AQ12" s="117" t="s">
        <v>390</v>
      </c>
      <c r="AR12" s="117" t="s">
        <v>390</v>
      </c>
      <c r="AS12" s="117" t="s">
        <v>390</v>
      </c>
      <c r="AT12" s="117" t="s">
        <v>390</v>
      </c>
      <c r="AU12" s="117" t="s">
        <v>390</v>
      </c>
    </row>
    <row r="13" spans="2:47" ht="37.5" x14ac:dyDescent="0.3">
      <c r="B13" s="68">
        <v>7</v>
      </c>
      <c r="C13" s="98" t="s">
        <v>341</v>
      </c>
      <c r="D13" s="41" t="s">
        <v>342</v>
      </c>
      <c r="E13" s="41" t="s">
        <v>46</v>
      </c>
      <c r="F13" s="41">
        <v>1</v>
      </c>
      <c r="H13" s="112">
        <v>3.8</v>
      </c>
      <c r="I13" s="112">
        <v>5</v>
      </c>
      <c r="J13" s="112">
        <v>6</v>
      </c>
      <c r="K13" s="112">
        <v>4.5</v>
      </c>
      <c r="L13" s="112">
        <v>5</v>
      </c>
      <c r="M13" s="112">
        <v>0.66</v>
      </c>
      <c r="N13" s="112">
        <v>15</v>
      </c>
      <c r="O13" s="112">
        <v>14</v>
      </c>
      <c r="P13" s="112">
        <v>8.9079931381556392</v>
      </c>
      <c r="Q13" s="112">
        <v>9.1999999999999998E-2</v>
      </c>
      <c r="R13" s="112">
        <v>0.126</v>
      </c>
      <c r="S13" s="112">
        <v>7.0000000000000001E-3</v>
      </c>
      <c r="T13" s="112">
        <v>3.3000000000000002E-2</v>
      </c>
      <c r="U13" s="112">
        <v>0.04</v>
      </c>
      <c r="V13" s="112">
        <v>0.04</v>
      </c>
      <c r="W13" s="112">
        <v>0.06</v>
      </c>
      <c r="X13" s="112">
        <v>0.06</v>
      </c>
      <c r="Y13" s="112">
        <v>3.1300000000000001E-2</v>
      </c>
      <c r="Z13" s="112">
        <v>4.3659999999999999E-4</v>
      </c>
      <c r="AA13" s="112">
        <v>5.1999999999999998E-2</v>
      </c>
      <c r="AB13" s="112">
        <v>7.3926868537710563E-2</v>
      </c>
      <c r="AC13" s="112">
        <v>1.8999999999999998E-4</v>
      </c>
      <c r="AD13" s="112">
        <v>1.8999999999999998E-4</v>
      </c>
      <c r="AE13" s="112">
        <v>3.8E-3</v>
      </c>
      <c r="AF13" s="112">
        <v>3.8E-3</v>
      </c>
      <c r="AG13" s="112">
        <v>9.5000000000000015E-3</v>
      </c>
      <c r="AH13" s="112">
        <v>9.5000000000000015E-3</v>
      </c>
      <c r="AI13" s="112">
        <v>5.5099999999999989E-2</v>
      </c>
      <c r="AJ13" s="112">
        <v>5.5099999999999989E-2</v>
      </c>
      <c r="AK13" s="112">
        <v>3.04E-2</v>
      </c>
      <c r="AL13" s="112">
        <v>3.04E-2</v>
      </c>
      <c r="AM13" s="112">
        <v>2.2799999999999994E-2</v>
      </c>
      <c r="AN13" s="112">
        <v>2.2799999999999994E-2</v>
      </c>
      <c r="AO13" s="112">
        <v>5.6999999999999995E-2</v>
      </c>
      <c r="AP13" s="112">
        <v>5.6999999999999995E-2</v>
      </c>
      <c r="AQ13" s="112">
        <v>4.3699999999999996E-2</v>
      </c>
      <c r="AR13" s="112">
        <v>4.3699999999999996E-2</v>
      </c>
      <c r="AS13" s="112">
        <v>5.6999999999999995E-2</v>
      </c>
      <c r="AT13" s="112">
        <v>5.6999999999999995E-2</v>
      </c>
      <c r="AU13" s="112">
        <v>4.0850000000000004E-2</v>
      </c>
    </row>
    <row r="14" spans="2:47" ht="37.5" x14ac:dyDescent="0.3">
      <c r="B14" s="68">
        <v>8</v>
      </c>
      <c r="C14" s="98" t="s">
        <v>343</v>
      </c>
      <c r="D14" s="41" t="s">
        <v>344</v>
      </c>
      <c r="E14" s="41" t="s">
        <v>345</v>
      </c>
      <c r="F14" s="41">
        <v>2</v>
      </c>
      <c r="H14" s="106">
        <v>26402.608830054862</v>
      </c>
      <c r="I14" s="106">
        <v>34740.274776387952</v>
      </c>
      <c r="J14" s="106">
        <v>41688.329731665559</v>
      </c>
      <c r="K14" s="106">
        <v>31266.247298749175</v>
      </c>
      <c r="L14" s="106">
        <v>34740.274776387952</v>
      </c>
      <c r="M14" s="106">
        <v>4585.7162704832117</v>
      </c>
      <c r="N14" s="106">
        <v>104220.82432916389</v>
      </c>
      <c r="O14" s="106">
        <v>97272.769373886302</v>
      </c>
      <c r="P14" s="106">
        <v>42803.807904921778</v>
      </c>
      <c r="Q14" s="106">
        <v>639.2210558855387</v>
      </c>
      <c r="R14" s="106">
        <v>875.45492436497682</v>
      </c>
      <c r="S14" s="106">
        <v>48.636384686943138</v>
      </c>
      <c r="T14" s="106">
        <v>229.28581352416052</v>
      </c>
      <c r="U14" s="106">
        <v>277.92219821110376</v>
      </c>
      <c r="V14" s="106">
        <v>277.92219821110376</v>
      </c>
      <c r="W14" s="106">
        <v>416.88329731665556</v>
      </c>
      <c r="X14" s="106">
        <v>416.88329731665556</v>
      </c>
      <c r="Y14" s="106">
        <v>217.47412010018871</v>
      </c>
      <c r="Z14" s="106">
        <v>3.0335207934741981</v>
      </c>
      <c r="AA14" s="106">
        <v>361.29885767443483</v>
      </c>
      <c r="AB14" s="106">
        <v>523.30818282239886</v>
      </c>
      <c r="AC14" s="106">
        <v>1.3449582905778923</v>
      </c>
      <c r="AD14" s="106">
        <v>1.3449582905778923</v>
      </c>
      <c r="AE14" s="106">
        <v>26.899165811557843</v>
      </c>
      <c r="AF14" s="106">
        <v>26.899165811557843</v>
      </c>
      <c r="AG14" s="106">
        <v>67.247914528894611</v>
      </c>
      <c r="AH14" s="106">
        <v>67.247914528894611</v>
      </c>
      <c r="AI14" s="106">
        <v>390.03790426758871</v>
      </c>
      <c r="AJ14" s="106">
        <v>390.03790426758871</v>
      </c>
      <c r="AK14" s="106">
        <v>215.19332649246275</v>
      </c>
      <c r="AL14" s="106">
        <v>215.19332649246275</v>
      </c>
      <c r="AM14" s="106">
        <v>161.39499486934702</v>
      </c>
      <c r="AN14" s="106">
        <v>161.39499486934702</v>
      </c>
      <c r="AO14" s="106">
        <v>403.4874871733677</v>
      </c>
      <c r="AP14" s="106">
        <v>403.4874871733677</v>
      </c>
      <c r="AQ14" s="106">
        <v>309.34040683291522</v>
      </c>
      <c r="AR14" s="106">
        <v>309.34040683291522</v>
      </c>
      <c r="AS14" s="106">
        <v>403.4874871733677</v>
      </c>
      <c r="AT14" s="106">
        <v>403.4874871733677</v>
      </c>
      <c r="AU14" s="106">
        <v>289.16603247424689</v>
      </c>
    </row>
    <row r="15" spans="2:47" ht="37.5" x14ac:dyDescent="0.3">
      <c r="B15" s="68">
        <v>9</v>
      </c>
      <c r="C15" s="98" t="s">
        <v>346</v>
      </c>
      <c r="D15" s="41" t="s">
        <v>347</v>
      </c>
      <c r="E15" s="41" t="s">
        <v>348</v>
      </c>
      <c r="F15" s="41">
        <v>2</v>
      </c>
      <c r="H15" s="106">
        <v>418.38933274116675</v>
      </c>
      <c r="I15" s="106">
        <v>4226.5997345814176</v>
      </c>
      <c r="J15" s="106">
        <v>16966.454823408138</v>
      </c>
      <c r="K15" s="106">
        <v>16003.558799252625</v>
      </c>
      <c r="L15" s="106">
        <v>5835.5462007951355</v>
      </c>
      <c r="M15" s="106">
        <v>10848.094708729099</v>
      </c>
      <c r="N15" s="106">
        <v>16198.580402967049</v>
      </c>
      <c r="O15" s="106">
        <v>5119.7775490323074</v>
      </c>
      <c r="P15" s="106">
        <v>9536.8745510953013</v>
      </c>
      <c r="Q15" s="106">
        <v>446.08934162444615</v>
      </c>
      <c r="R15" s="106">
        <v>23.776738986901954</v>
      </c>
      <c r="S15" s="106">
        <v>16.397561980591128</v>
      </c>
      <c r="T15" s="106">
        <v>931.71703731242474</v>
      </c>
      <c r="U15" s="106">
        <v>175.10537591284788</v>
      </c>
      <c r="V15" s="106">
        <v>174.80590522639187</v>
      </c>
      <c r="W15" s="106">
        <v>2363.2650413597066</v>
      </c>
      <c r="X15" s="106">
        <v>1953.3040626413438</v>
      </c>
      <c r="Y15" s="106">
        <v>231.44835279851503</v>
      </c>
      <c r="Z15" s="106">
        <v>7.8609341975660616</v>
      </c>
      <c r="AA15" s="106">
        <v>252.83823503272544</v>
      </c>
      <c r="AB15" s="106">
        <v>353.80063583291269</v>
      </c>
      <c r="AC15" s="106">
        <v>77.170030072663565</v>
      </c>
      <c r="AD15" s="106">
        <v>58.638678256704686</v>
      </c>
      <c r="AE15" s="106">
        <v>167.92026096817011</v>
      </c>
      <c r="AF15" s="106">
        <v>64.223387257252199</v>
      </c>
      <c r="AG15" s="106">
        <v>59.278654385425924</v>
      </c>
      <c r="AH15" s="106">
        <v>57.537654867048012</v>
      </c>
      <c r="AI15" s="106">
        <v>282.16639487462737</v>
      </c>
      <c r="AJ15" s="106">
        <v>71.254018540601834</v>
      </c>
      <c r="AK15" s="106">
        <v>99.157021881076034</v>
      </c>
      <c r="AL15" s="106">
        <v>59.991743145198384</v>
      </c>
      <c r="AM15" s="106">
        <v>61.003124331183798</v>
      </c>
      <c r="AN15" s="106">
        <v>57.643777603400494</v>
      </c>
      <c r="AO15" s="106">
        <v>1082.9671259359259</v>
      </c>
      <c r="AP15" s="106">
        <v>120.53476423426963</v>
      </c>
      <c r="AQ15" s="106">
        <v>754.88671875549653</v>
      </c>
      <c r="AR15" s="106">
        <v>100.34491364321644</v>
      </c>
      <c r="AS15" s="106">
        <v>55.398597007470798</v>
      </c>
      <c r="AT15" s="106">
        <v>57.298878710255011</v>
      </c>
      <c r="AU15" s="106">
        <v>160.01242215737994</v>
      </c>
    </row>
    <row r="16" spans="2:47" ht="37.5" x14ac:dyDescent="0.3">
      <c r="B16" s="68">
        <v>10</v>
      </c>
      <c r="C16" s="98" t="s">
        <v>349</v>
      </c>
      <c r="D16" s="41" t="s">
        <v>350</v>
      </c>
      <c r="E16" s="41" t="s">
        <v>348</v>
      </c>
      <c r="F16" s="41">
        <v>2</v>
      </c>
      <c r="H16" s="106">
        <v>0</v>
      </c>
      <c r="I16" s="106">
        <v>0</v>
      </c>
      <c r="J16" s="106">
        <v>0</v>
      </c>
      <c r="K16" s="106">
        <v>0</v>
      </c>
      <c r="L16" s="106">
        <v>0</v>
      </c>
      <c r="M16" s="106">
        <v>0</v>
      </c>
      <c r="N16" s="106">
        <v>0</v>
      </c>
      <c r="O16" s="106">
        <v>1269.051133384035</v>
      </c>
      <c r="P16" s="106">
        <v>0</v>
      </c>
      <c r="Q16" s="106">
        <v>271.21335939446908</v>
      </c>
      <c r="R16" s="106">
        <v>0</v>
      </c>
      <c r="S16" s="106">
        <v>0</v>
      </c>
      <c r="T16" s="106">
        <v>0</v>
      </c>
      <c r="U16" s="106">
        <v>0</v>
      </c>
      <c r="V16" s="106">
        <v>0</v>
      </c>
      <c r="W16" s="106">
        <v>0</v>
      </c>
      <c r="X16" s="106">
        <v>0</v>
      </c>
      <c r="Y16" s="106">
        <v>0</v>
      </c>
      <c r="Z16" s="106">
        <v>0</v>
      </c>
      <c r="AA16" s="106">
        <v>0</v>
      </c>
      <c r="AB16" s="106">
        <v>0</v>
      </c>
      <c r="AC16" s="106">
        <v>0</v>
      </c>
      <c r="AD16" s="106">
        <v>0</v>
      </c>
      <c r="AE16" s="106">
        <v>0</v>
      </c>
      <c r="AF16" s="106">
        <v>0</v>
      </c>
      <c r="AG16" s="106">
        <v>0</v>
      </c>
      <c r="AH16" s="106">
        <v>0</v>
      </c>
      <c r="AI16" s="106">
        <v>0</v>
      </c>
      <c r="AJ16" s="106">
        <v>0</v>
      </c>
      <c r="AK16" s="106">
        <v>0</v>
      </c>
      <c r="AL16" s="106">
        <v>0</v>
      </c>
      <c r="AM16" s="106">
        <v>0</v>
      </c>
      <c r="AN16" s="106">
        <v>0</v>
      </c>
      <c r="AO16" s="106">
        <v>0</v>
      </c>
      <c r="AP16" s="106">
        <v>0</v>
      </c>
      <c r="AQ16" s="106">
        <v>0</v>
      </c>
      <c r="AR16" s="106">
        <v>0</v>
      </c>
      <c r="AS16" s="106">
        <v>0</v>
      </c>
      <c r="AT16" s="106">
        <v>0</v>
      </c>
      <c r="AU16" s="106">
        <v>0</v>
      </c>
    </row>
    <row r="17" spans="1:47" ht="37.5" x14ac:dyDescent="0.3">
      <c r="B17" s="68">
        <v>11</v>
      </c>
      <c r="C17" s="98" t="s">
        <v>351</v>
      </c>
      <c r="D17" s="41" t="s">
        <v>352</v>
      </c>
      <c r="E17" s="41" t="s">
        <v>348</v>
      </c>
      <c r="F17" s="41">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c r="AU17" s="106">
        <v>0</v>
      </c>
    </row>
    <row r="18" spans="1:47" ht="37.5" x14ac:dyDescent="0.3">
      <c r="B18" s="68">
        <v>12</v>
      </c>
      <c r="C18" s="98" t="s">
        <v>353</v>
      </c>
      <c r="D18" s="41" t="s">
        <v>354</v>
      </c>
      <c r="E18" s="41" t="s">
        <v>348</v>
      </c>
      <c r="F18" s="41">
        <v>2</v>
      </c>
      <c r="H18" s="106">
        <v>1661.6256807886768</v>
      </c>
      <c r="I18" s="106">
        <v>1397.0964022623104</v>
      </c>
      <c r="J18" s="106">
        <v>1211.9744730199413</v>
      </c>
      <c r="K18" s="106">
        <v>1211.9744730199413</v>
      </c>
      <c r="L18" s="106">
        <v>957.78612870471318</v>
      </c>
      <c r="M18" s="106">
        <v>350.64551999999998</v>
      </c>
      <c r="N18" s="106">
        <v>11472.992212531803</v>
      </c>
      <c r="O18" s="106">
        <v>41.095500000000001</v>
      </c>
      <c r="P18" s="106">
        <v>272.79702000000003</v>
      </c>
      <c r="Q18" s="106">
        <v>2.5457142857142854</v>
      </c>
      <c r="R18" s="106">
        <v>0</v>
      </c>
      <c r="S18" s="106">
        <v>0</v>
      </c>
      <c r="T18" s="106">
        <v>0.39428571428571429</v>
      </c>
      <c r="U18" s="106">
        <v>9.2571336846489014E-6</v>
      </c>
      <c r="V18" s="106">
        <v>9.8126642792074788E-6</v>
      </c>
      <c r="W18" s="106">
        <v>82.214999999999989</v>
      </c>
      <c r="X18" s="106">
        <v>67.782857142857139</v>
      </c>
      <c r="Y18" s="106">
        <v>0.19928571428571429</v>
      </c>
      <c r="Z18" s="106">
        <v>0</v>
      </c>
      <c r="AA18" s="106">
        <v>0.59357142857142864</v>
      </c>
      <c r="AB18" s="106">
        <v>0.78227999999999998</v>
      </c>
      <c r="AC18" s="106">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106">
        <v>0</v>
      </c>
      <c r="AU18" s="106">
        <v>1.7956800000000002</v>
      </c>
    </row>
    <row r="19" spans="1:47" ht="37.5" x14ac:dyDescent="0.3">
      <c r="B19" s="68">
        <v>13</v>
      </c>
      <c r="C19" s="98" t="s">
        <v>355</v>
      </c>
      <c r="D19" s="41" t="s">
        <v>356</v>
      </c>
      <c r="E19" s="41" t="s">
        <v>348</v>
      </c>
      <c r="F19" s="41">
        <v>2</v>
      </c>
      <c r="H19" s="106">
        <v>10878.666725889832</v>
      </c>
      <c r="I19" s="106">
        <v>13858.837878767696</v>
      </c>
      <c r="J19" s="106">
        <v>10878.666725889832</v>
      </c>
      <c r="K19" s="106">
        <v>13858.837878767696</v>
      </c>
      <c r="L19" s="106">
        <v>13858.837878767696</v>
      </c>
      <c r="M19" s="106">
        <v>13858.837878767696</v>
      </c>
      <c r="N19" s="106">
        <v>13858.837878767696</v>
      </c>
      <c r="O19" s="106">
        <v>13858.837878767696</v>
      </c>
      <c r="P19" s="106">
        <v>0</v>
      </c>
      <c r="Q19" s="106">
        <v>58619.375744971454</v>
      </c>
      <c r="R19" s="106">
        <v>58619.375744971454</v>
      </c>
      <c r="S19" s="106">
        <v>58619.375744971454</v>
      </c>
      <c r="T19" s="106">
        <v>58619.375744971454</v>
      </c>
      <c r="U19" s="106">
        <v>58619.375744971454</v>
      </c>
      <c r="V19" s="106">
        <v>58619.375744971454</v>
      </c>
      <c r="W19" s="106">
        <v>58619.375744971454</v>
      </c>
      <c r="X19" s="106">
        <v>58619.375744971454</v>
      </c>
      <c r="Y19" s="106">
        <v>58619.375744971454</v>
      </c>
      <c r="Z19" s="106">
        <v>58619.375744971454</v>
      </c>
      <c r="AA19" s="106">
        <v>58619.375744971454</v>
      </c>
      <c r="AB19" s="106">
        <v>22994.586077234679</v>
      </c>
      <c r="AC19" s="106">
        <v>22994.586077234679</v>
      </c>
      <c r="AD19" s="106">
        <v>22994.586077234679</v>
      </c>
      <c r="AE19" s="106">
        <v>22994.586077234679</v>
      </c>
      <c r="AF19" s="106">
        <v>22994.586077234679</v>
      </c>
      <c r="AG19" s="106">
        <v>22994.586077234679</v>
      </c>
      <c r="AH19" s="106">
        <v>22994.586077234679</v>
      </c>
      <c r="AI19" s="106">
        <v>22994.586077234679</v>
      </c>
      <c r="AJ19" s="106">
        <v>22994.586077234679</v>
      </c>
      <c r="AK19" s="106">
        <v>22994.586077234679</v>
      </c>
      <c r="AL19" s="106">
        <v>22994.586077234679</v>
      </c>
      <c r="AM19" s="106">
        <v>22994.586077234679</v>
      </c>
      <c r="AN19" s="106">
        <v>22994.586077234679</v>
      </c>
      <c r="AO19" s="106">
        <v>22994.586077234679</v>
      </c>
      <c r="AP19" s="106">
        <v>22994.586077234679</v>
      </c>
      <c r="AQ19" s="106">
        <v>22994.586077234679</v>
      </c>
      <c r="AR19" s="106">
        <v>22994.586077234679</v>
      </c>
      <c r="AS19" s="106">
        <v>22994.586077234679</v>
      </c>
      <c r="AT19" s="106">
        <v>22994.586077234679</v>
      </c>
      <c r="AU19" s="106">
        <v>22994.586077234679</v>
      </c>
    </row>
    <row r="20" spans="1:47" ht="37.5" x14ac:dyDescent="0.3">
      <c r="B20" s="68">
        <v>14</v>
      </c>
      <c r="C20" s="98" t="s">
        <v>357</v>
      </c>
      <c r="D20" s="41" t="s">
        <v>358</v>
      </c>
      <c r="E20" s="41" t="s">
        <v>348</v>
      </c>
      <c r="F20" s="41">
        <v>2</v>
      </c>
      <c r="H20" s="106">
        <v>12958.681739419677</v>
      </c>
      <c r="I20" s="106">
        <v>19482.534015611425</v>
      </c>
      <c r="J20" s="106">
        <v>29057.096022317914</v>
      </c>
      <c r="K20" s="106">
        <v>31074.371151040261</v>
      </c>
      <c r="L20" s="106">
        <v>20652.170208267544</v>
      </c>
      <c r="M20" s="106">
        <v>25057.578107496796</v>
      </c>
      <c r="N20" s="106">
        <v>41530.410494266544</v>
      </c>
      <c r="O20" s="106">
        <v>20288.762061184039</v>
      </c>
      <c r="P20" s="106">
        <v>9809.6715710953013</v>
      </c>
      <c r="Q20" s="106">
        <v>59339.224160276084</v>
      </c>
      <c r="R20" s="106">
        <v>58643.152483958358</v>
      </c>
      <c r="S20" s="106">
        <v>58635.773306952047</v>
      </c>
      <c r="T20" s="106">
        <v>59551.487067998161</v>
      </c>
      <c r="U20" s="106">
        <v>58794.481130141437</v>
      </c>
      <c r="V20" s="106">
        <v>58794.181660010508</v>
      </c>
      <c r="W20" s="106">
        <v>61064.855786331158</v>
      </c>
      <c r="X20" s="106">
        <v>60640.462664755658</v>
      </c>
      <c r="Y20" s="106">
        <v>58851.023383484251</v>
      </c>
      <c r="Z20" s="106">
        <v>58627.236679169022</v>
      </c>
      <c r="AA20" s="106">
        <v>58872.80755143275</v>
      </c>
      <c r="AB20" s="106">
        <v>23349.168993067593</v>
      </c>
      <c r="AC20" s="106">
        <v>23071.756107307341</v>
      </c>
      <c r="AD20" s="106">
        <v>23053.224755491385</v>
      </c>
      <c r="AE20" s="106">
        <v>23162.506338202849</v>
      </c>
      <c r="AF20" s="106">
        <v>23058.809464491929</v>
      </c>
      <c r="AG20" s="106">
        <v>23053.864731620106</v>
      </c>
      <c r="AH20" s="106">
        <v>23052.123732101725</v>
      </c>
      <c r="AI20" s="106">
        <v>23276.752472109307</v>
      </c>
      <c r="AJ20" s="106">
        <v>23065.840095775282</v>
      </c>
      <c r="AK20" s="106">
        <v>23093.743099115756</v>
      </c>
      <c r="AL20" s="106">
        <v>23054.577820379876</v>
      </c>
      <c r="AM20" s="106">
        <v>23055.589201565861</v>
      </c>
      <c r="AN20" s="106">
        <v>23052.229854838079</v>
      </c>
      <c r="AO20" s="106">
        <v>24077.553203170606</v>
      </c>
      <c r="AP20" s="106">
        <v>23115.12084146895</v>
      </c>
      <c r="AQ20" s="106">
        <v>23749.472795990176</v>
      </c>
      <c r="AR20" s="106">
        <v>23094.930990877896</v>
      </c>
      <c r="AS20" s="106">
        <v>23049.984674242151</v>
      </c>
      <c r="AT20" s="106">
        <v>23051.884955944934</v>
      </c>
      <c r="AU20" s="106">
        <v>23156.39417939206</v>
      </c>
    </row>
    <row r="21" spans="1:47" ht="37.5" x14ac:dyDescent="0.3">
      <c r="B21" s="68">
        <v>15</v>
      </c>
      <c r="C21" s="98" t="s">
        <v>359</v>
      </c>
      <c r="D21" s="41" t="s">
        <v>360</v>
      </c>
      <c r="E21" s="41" t="s">
        <v>361</v>
      </c>
      <c r="F21" s="41">
        <v>2</v>
      </c>
      <c r="H21" s="106">
        <v>1.5846514843824899</v>
      </c>
      <c r="I21" s="106">
        <v>12.166281820701446</v>
      </c>
      <c r="J21" s="106">
        <v>40.698331961524438</v>
      </c>
      <c r="K21" s="106">
        <v>51.184776498242741</v>
      </c>
      <c r="L21" s="106">
        <v>16.797639737614862</v>
      </c>
      <c r="M21" s="106">
        <v>236.56271057489562</v>
      </c>
      <c r="N21" s="106">
        <v>15.542556401018826</v>
      </c>
      <c r="O21" s="106">
        <v>6.5679518775287153</v>
      </c>
      <c r="P21" s="106">
        <v>22.280434890931065</v>
      </c>
      <c r="Q21" s="106">
        <v>112.21512408179467</v>
      </c>
      <c r="R21" s="106">
        <v>2.7159295499021536</v>
      </c>
      <c r="S21" s="106">
        <v>33.714598825831715</v>
      </c>
      <c r="T21" s="106">
        <v>406.35616438356186</v>
      </c>
      <c r="U21" s="106">
        <v>63.005178082191769</v>
      </c>
      <c r="V21" s="106">
        <v>62.897424657534216</v>
      </c>
      <c r="W21" s="106">
        <v>566.88887671232874</v>
      </c>
      <c r="X21" s="106">
        <v>468.54936986301374</v>
      </c>
      <c r="Y21" s="106">
        <v>106.4256991553241</v>
      </c>
      <c r="Z21" s="106">
        <v>259.13566224687634</v>
      </c>
      <c r="AA21" s="106">
        <v>69.980358271865086</v>
      </c>
      <c r="AB21" s="106">
        <v>67.608466186164364</v>
      </c>
      <c r="AC21" s="106">
        <v>5737.7266353371961</v>
      </c>
      <c r="AD21" s="106">
        <v>4359.8882335235267</v>
      </c>
      <c r="AE21" s="106">
        <v>624.25824705693788</v>
      </c>
      <c r="AF21" s="106">
        <v>238.75605551179265</v>
      </c>
      <c r="AG21" s="106">
        <v>88.149431548476471</v>
      </c>
      <c r="AH21" s="106">
        <v>85.560504396497876</v>
      </c>
      <c r="AI21" s="106">
        <v>72.343326581163453</v>
      </c>
      <c r="AJ21" s="106">
        <v>18.268485642287072</v>
      </c>
      <c r="AK21" s="106">
        <v>46.078111945794504</v>
      </c>
      <c r="AL21" s="106">
        <v>27.878068582809711</v>
      </c>
      <c r="AM21" s="106">
        <v>37.797407770028578</v>
      </c>
      <c r="AN21" s="106">
        <v>35.715963589865019</v>
      </c>
      <c r="AO21" s="106">
        <v>268.40166309063358</v>
      </c>
      <c r="AP21" s="106">
        <v>29.873234751014497</v>
      </c>
      <c r="AQ21" s="106">
        <v>244.03107453182972</v>
      </c>
      <c r="AR21" s="106">
        <v>32.438346697273204</v>
      </c>
      <c r="AS21" s="106">
        <v>13.72994176239907</v>
      </c>
      <c r="AT21" s="106">
        <v>14.200905983891198</v>
      </c>
      <c r="AU21" s="106">
        <v>55.335829311705432</v>
      </c>
    </row>
    <row r="22" spans="1:47" ht="37.5" x14ac:dyDescent="0.3">
      <c r="B22" s="68">
        <v>16</v>
      </c>
      <c r="C22" s="98" t="s">
        <v>362</v>
      </c>
      <c r="D22" s="41" t="s">
        <v>363</v>
      </c>
      <c r="E22" s="41" t="s">
        <v>361</v>
      </c>
      <c r="F22" s="41">
        <v>2</v>
      </c>
      <c r="H22" s="106">
        <v>49.081065522087464</v>
      </c>
      <c r="I22" s="106">
        <v>56.080540931280105</v>
      </c>
      <c r="J22" s="106">
        <v>69.700792066626676</v>
      </c>
      <c r="K22" s="106">
        <v>99.386315390281624</v>
      </c>
      <c r="L22" s="106">
        <v>59.447342720225919</v>
      </c>
      <c r="M22" s="106">
        <v>546.42670042157658</v>
      </c>
      <c r="N22" s="106">
        <v>39.848476311317349</v>
      </c>
      <c r="O22" s="106">
        <v>20.8575968297976</v>
      </c>
      <c r="P22" s="106">
        <v>22.917754403732243</v>
      </c>
      <c r="Q22" s="106">
        <v>9283.0521795110562</v>
      </c>
      <c r="R22" s="106">
        <v>6698.5918808436618</v>
      </c>
      <c r="S22" s="106">
        <v>120559.48172211356</v>
      </c>
      <c r="T22" s="106">
        <v>25972.599940956683</v>
      </c>
      <c r="U22" s="106">
        <v>21155.014427988372</v>
      </c>
      <c r="V22" s="106">
        <v>21154.906674763602</v>
      </c>
      <c r="W22" s="106">
        <v>14647.949721033705</v>
      </c>
      <c r="X22" s="106">
        <v>14546.148299794912</v>
      </c>
      <c r="Y22" s="106">
        <v>27061.161740243861</v>
      </c>
      <c r="Z22" s="106">
        <v>1932646.6067181644</v>
      </c>
      <c r="AA22" s="106">
        <v>16294.767143848221</v>
      </c>
      <c r="AB22" s="106">
        <v>4461.8390767628935</v>
      </c>
      <c r="AC22" s="106">
        <v>1715425.3978682144</v>
      </c>
      <c r="AD22" s="106">
        <v>1714047.5594664006</v>
      </c>
      <c r="AE22" s="106">
        <v>86108.641808700806</v>
      </c>
      <c r="AF22" s="106">
        <v>85723.139617155655</v>
      </c>
      <c r="AG22" s="106">
        <v>34281.902856206019</v>
      </c>
      <c r="AH22" s="106">
        <v>34279.313929054035</v>
      </c>
      <c r="AI22" s="106">
        <v>5967.8180549703966</v>
      </c>
      <c r="AJ22" s="106">
        <v>5913.7432140315195</v>
      </c>
      <c r="AK22" s="106">
        <v>10731.626057151279</v>
      </c>
      <c r="AL22" s="106">
        <v>10713.426013788292</v>
      </c>
      <c r="AM22" s="106">
        <v>14285.194668044009</v>
      </c>
      <c r="AN22" s="106">
        <v>14283.113223863846</v>
      </c>
      <c r="AO22" s="106">
        <v>5967.3605672002241</v>
      </c>
      <c r="AP22" s="106">
        <v>5728.8321388606046</v>
      </c>
      <c r="AQ22" s="106">
        <v>7677.4557320660788</v>
      </c>
      <c r="AR22" s="106">
        <v>7465.8630042315217</v>
      </c>
      <c r="AS22" s="106">
        <v>5712.6888458719886</v>
      </c>
      <c r="AT22" s="106">
        <v>5713.1598100934816</v>
      </c>
      <c r="AU22" s="106">
        <v>8007.9924952645915</v>
      </c>
    </row>
    <row r="23" spans="1:47" ht="37.5" x14ac:dyDescent="0.3">
      <c r="B23" s="68">
        <v>17</v>
      </c>
      <c r="C23" s="98" t="s">
        <v>364</v>
      </c>
      <c r="D23" s="41" t="s">
        <v>365</v>
      </c>
      <c r="E23" s="41" t="s">
        <v>366</v>
      </c>
      <c r="F23" s="41" t="s">
        <v>28</v>
      </c>
      <c r="H23" s="37">
        <v>3</v>
      </c>
      <c r="I23" s="37">
        <v>3</v>
      </c>
      <c r="J23" s="37">
        <v>3</v>
      </c>
      <c r="K23" s="37">
        <v>3</v>
      </c>
      <c r="L23" s="37">
        <v>3</v>
      </c>
      <c r="M23" s="37">
        <v>3</v>
      </c>
      <c r="N23" s="37">
        <v>3</v>
      </c>
      <c r="O23" s="37">
        <v>3</v>
      </c>
      <c r="P23" s="37">
        <v>3</v>
      </c>
      <c r="Q23" s="37">
        <v>4</v>
      </c>
      <c r="R23" s="37">
        <v>4</v>
      </c>
      <c r="S23" s="37">
        <v>4</v>
      </c>
      <c r="T23" s="37">
        <v>4</v>
      </c>
      <c r="U23" s="37">
        <v>4</v>
      </c>
      <c r="V23" s="37">
        <v>4</v>
      </c>
      <c r="W23" s="37">
        <v>4</v>
      </c>
      <c r="X23" s="37">
        <v>4</v>
      </c>
      <c r="Y23" s="37">
        <v>4</v>
      </c>
      <c r="Z23" s="37">
        <v>4</v>
      </c>
      <c r="AA23" s="37">
        <v>4</v>
      </c>
      <c r="AB23" s="37">
        <v>4</v>
      </c>
      <c r="AC23" s="37">
        <v>4</v>
      </c>
      <c r="AD23" s="37">
        <v>4</v>
      </c>
      <c r="AE23" s="37">
        <v>4</v>
      </c>
      <c r="AF23" s="37">
        <v>4</v>
      </c>
      <c r="AG23" s="37">
        <v>4</v>
      </c>
      <c r="AH23" s="37">
        <v>4</v>
      </c>
      <c r="AI23" s="37">
        <v>4</v>
      </c>
      <c r="AJ23" s="37">
        <v>4</v>
      </c>
      <c r="AK23" s="37">
        <v>4</v>
      </c>
      <c r="AL23" s="37">
        <v>4</v>
      </c>
      <c r="AM23" s="37">
        <v>4</v>
      </c>
      <c r="AN23" s="37">
        <v>4</v>
      </c>
      <c r="AO23" s="37">
        <v>4</v>
      </c>
      <c r="AP23" s="37">
        <v>4</v>
      </c>
      <c r="AQ23" s="37">
        <v>4</v>
      </c>
      <c r="AR23" s="37">
        <v>4</v>
      </c>
      <c r="AS23" s="37">
        <v>4</v>
      </c>
      <c r="AT23" s="37">
        <v>4</v>
      </c>
      <c r="AU23" s="37">
        <v>4</v>
      </c>
    </row>
    <row r="24" spans="1:47" ht="37.5" x14ac:dyDescent="0.35">
      <c r="A24" s="5"/>
      <c r="B24" s="68">
        <v>18</v>
      </c>
      <c r="C24" s="98" t="s">
        <v>367</v>
      </c>
      <c r="D24" s="41" t="s">
        <v>368</v>
      </c>
      <c r="E24" s="41" t="s">
        <v>366</v>
      </c>
      <c r="F24" s="41" t="s">
        <v>28</v>
      </c>
      <c r="G24" s="5"/>
      <c r="H24" s="23">
        <v>4</v>
      </c>
      <c r="I24" s="23">
        <v>4</v>
      </c>
      <c r="J24" s="23">
        <v>4</v>
      </c>
      <c r="K24" s="23">
        <v>4</v>
      </c>
      <c r="L24" s="23">
        <v>4</v>
      </c>
      <c r="M24" s="23">
        <v>4</v>
      </c>
      <c r="N24" s="23">
        <v>4</v>
      </c>
      <c r="O24" s="23">
        <v>4</v>
      </c>
      <c r="P24" s="23">
        <v>4</v>
      </c>
      <c r="Q24" s="23">
        <v>4</v>
      </c>
      <c r="R24" s="23">
        <v>4</v>
      </c>
      <c r="S24" s="23">
        <v>4</v>
      </c>
      <c r="T24" s="23">
        <v>4</v>
      </c>
      <c r="U24" s="23">
        <v>4</v>
      </c>
      <c r="V24" s="23">
        <v>4</v>
      </c>
      <c r="W24" s="23">
        <v>4</v>
      </c>
      <c r="X24" s="23">
        <v>4</v>
      </c>
      <c r="Y24" s="23">
        <v>4</v>
      </c>
      <c r="Z24" s="23">
        <v>4</v>
      </c>
      <c r="AA24" s="23">
        <v>4</v>
      </c>
      <c r="AB24" s="23">
        <v>4</v>
      </c>
      <c r="AC24" s="23">
        <v>4</v>
      </c>
      <c r="AD24" s="23">
        <v>4</v>
      </c>
      <c r="AE24" s="23">
        <v>4</v>
      </c>
      <c r="AF24" s="23">
        <v>4</v>
      </c>
      <c r="AG24" s="23">
        <v>4</v>
      </c>
      <c r="AH24" s="23">
        <v>4</v>
      </c>
      <c r="AI24" s="23">
        <v>4</v>
      </c>
      <c r="AJ24" s="23">
        <v>4</v>
      </c>
      <c r="AK24" s="23">
        <v>4</v>
      </c>
      <c r="AL24" s="23">
        <v>4</v>
      </c>
      <c r="AM24" s="23">
        <v>4</v>
      </c>
      <c r="AN24" s="23">
        <v>4</v>
      </c>
      <c r="AO24" s="23">
        <v>4</v>
      </c>
      <c r="AP24" s="23">
        <v>4</v>
      </c>
      <c r="AQ24" s="23">
        <v>4</v>
      </c>
      <c r="AR24" s="23">
        <v>4</v>
      </c>
      <c r="AS24" s="23">
        <v>4</v>
      </c>
      <c r="AT24" s="23">
        <v>4</v>
      </c>
      <c r="AU24" s="23">
        <v>4</v>
      </c>
    </row>
    <row r="25" spans="1:47" x14ac:dyDescent="0.3"/>
    <row r="26" spans="1:47" x14ac:dyDescent="0.3"/>
    <row r="27" spans="1:47" x14ac:dyDescent="0.3"/>
    <row r="28" spans="1:47" x14ac:dyDescent="0.3">
      <c r="B28" s="53" t="s">
        <v>54</v>
      </c>
      <c r="C28" s="26"/>
    </row>
    <row r="29" spans="1:47" x14ac:dyDescent="0.3">
      <c r="B29" s="26"/>
      <c r="C29" s="26"/>
    </row>
    <row r="30" spans="1:47" x14ac:dyDescent="0.3">
      <c r="B30" s="54"/>
      <c r="C30" s="26" t="s">
        <v>55</v>
      </c>
    </row>
    <row r="31" spans="1:47" x14ac:dyDescent="0.3">
      <c r="B31" s="26"/>
      <c r="C31" s="26"/>
    </row>
    <row r="32" spans="1:47" x14ac:dyDescent="0.3">
      <c r="B32" s="55"/>
      <c r="C32" s="26" t="s">
        <v>56</v>
      </c>
    </row>
    <row r="33" spans="2:9" x14ac:dyDescent="0.3"/>
    <row r="34" spans="2:9" x14ac:dyDescent="0.3"/>
    <row r="35" spans="2:9" x14ac:dyDescent="0.3"/>
    <row r="36" spans="2:9" s="26" customFormat="1" ht="14.5" x14ac:dyDescent="0.35">
      <c r="B36" s="138" t="s">
        <v>369</v>
      </c>
      <c r="C36" s="139"/>
      <c r="D36" s="139"/>
      <c r="E36" s="139"/>
      <c r="F36" s="139"/>
      <c r="G36" s="139"/>
      <c r="H36" s="139"/>
      <c r="I36" s="140"/>
    </row>
    <row r="37" spans="2:9" x14ac:dyDescent="0.3"/>
    <row r="38" spans="2:9" s="6" customFormat="1" ht="13.5" x14ac:dyDescent="0.25">
      <c r="B38" s="56" t="s">
        <v>21</v>
      </c>
      <c r="C38" s="141" t="s">
        <v>59</v>
      </c>
      <c r="D38" s="141"/>
      <c r="E38" s="141"/>
      <c r="F38" s="141"/>
      <c r="G38" s="141"/>
      <c r="H38" s="141"/>
      <c r="I38" s="141"/>
    </row>
    <row r="39" spans="2:9" s="6" customFormat="1" ht="42" customHeight="1" x14ac:dyDescent="0.25">
      <c r="B39" s="57">
        <v>1</v>
      </c>
      <c r="C39" s="129" t="s">
        <v>370</v>
      </c>
      <c r="D39" s="130"/>
      <c r="E39" s="130"/>
      <c r="F39" s="130"/>
      <c r="G39" s="130"/>
      <c r="H39" s="130"/>
      <c r="I39" s="130"/>
    </row>
    <row r="40" spans="2:9" s="6" customFormat="1" ht="25.5" customHeight="1" x14ac:dyDescent="0.25">
      <c r="B40" s="57">
        <v>2</v>
      </c>
      <c r="C40" s="129" t="s">
        <v>371</v>
      </c>
      <c r="D40" s="130"/>
      <c r="E40" s="130"/>
      <c r="F40" s="130"/>
      <c r="G40" s="130"/>
      <c r="H40" s="130"/>
      <c r="I40" s="130"/>
    </row>
    <row r="41" spans="2:9" s="6" customFormat="1" ht="27" customHeight="1" x14ac:dyDescent="0.25">
      <c r="B41" s="57">
        <v>3</v>
      </c>
      <c r="C41" s="129" t="s">
        <v>372</v>
      </c>
      <c r="D41" s="130"/>
      <c r="E41" s="130"/>
      <c r="F41" s="130"/>
      <c r="G41" s="130"/>
      <c r="H41" s="130"/>
      <c r="I41" s="130"/>
    </row>
    <row r="42" spans="2:9" s="6" customFormat="1" ht="40.5" customHeight="1" x14ac:dyDescent="0.25">
      <c r="B42" s="57">
        <v>4</v>
      </c>
      <c r="C42" s="129" t="s">
        <v>373</v>
      </c>
      <c r="D42" s="130"/>
      <c r="E42" s="130"/>
      <c r="F42" s="130"/>
      <c r="G42" s="130"/>
      <c r="H42" s="130"/>
      <c r="I42" s="130"/>
    </row>
    <row r="43" spans="2:9" s="6" customFormat="1" ht="40.5" customHeight="1" x14ac:dyDescent="0.25">
      <c r="B43" s="57">
        <v>5</v>
      </c>
      <c r="C43" s="129" t="s">
        <v>374</v>
      </c>
      <c r="D43" s="130"/>
      <c r="E43" s="130"/>
      <c r="F43" s="130"/>
      <c r="G43" s="130"/>
      <c r="H43" s="130"/>
      <c r="I43" s="130"/>
    </row>
    <row r="44" spans="2:9" s="6" customFormat="1" ht="50.65" customHeight="1" x14ac:dyDescent="0.25">
      <c r="B44" s="57">
        <v>6</v>
      </c>
      <c r="C44" s="129" t="s">
        <v>375</v>
      </c>
      <c r="D44" s="130"/>
      <c r="E44" s="130"/>
      <c r="F44" s="130"/>
      <c r="G44" s="130"/>
      <c r="H44" s="130"/>
      <c r="I44" s="130"/>
    </row>
    <row r="45" spans="2:9" s="6" customFormat="1" ht="27.4" customHeight="1" x14ac:dyDescent="0.25">
      <c r="B45" s="57">
        <v>7</v>
      </c>
      <c r="C45" s="129" t="s">
        <v>376</v>
      </c>
      <c r="D45" s="130"/>
      <c r="E45" s="130"/>
      <c r="F45" s="130"/>
      <c r="G45" s="130"/>
      <c r="H45" s="130"/>
      <c r="I45" s="130"/>
    </row>
    <row r="46" spans="2:9" s="6" customFormat="1" ht="37.15" customHeight="1" x14ac:dyDescent="0.25">
      <c r="B46" s="57">
        <v>8</v>
      </c>
      <c r="C46" s="129" t="s">
        <v>377</v>
      </c>
      <c r="D46" s="130"/>
      <c r="E46" s="130"/>
      <c r="F46" s="130"/>
      <c r="G46" s="130"/>
      <c r="H46" s="130"/>
      <c r="I46" s="130"/>
    </row>
    <row r="47" spans="2:9" s="6" customFormat="1" ht="31.5" customHeight="1" x14ac:dyDescent="0.25">
      <c r="B47" s="57">
        <v>9</v>
      </c>
      <c r="C47" s="129" t="s">
        <v>378</v>
      </c>
      <c r="D47" s="130"/>
      <c r="E47" s="130"/>
      <c r="F47" s="130"/>
      <c r="G47" s="130"/>
      <c r="H47" s="130"/>
      <c r="I47" s="130"/>
    </row>
    <row r="48" spans="2:9" s="6" customFormat="1" ht="28.9" customHeight="1" x14ac:dyDescent="0.25">
      <c r="B48" s="57">
        <v>10</v>
      </c>
      <c r="C48" s="129" t="s">
        <v>379</v>
      </c>
      <c r="D48" s="130"/>
      <c r="E48" s="130"/>
      <c r="F48" s="130"/>
      <c r="G48" s="130"/>
      <c r="H48" s="130"/>
      <c r="I48" s="130"/>
    </row>
    <row r="49" spans="2:9" s="6" customFormat="1" ht="33" customHeight="1" x14ac:dyDescent="0.25">
      <c r="B49" s="57">
        <v>11</v>
      </c>
      <c r="C49" s="129" t="s">
        <v>380</v>
      </c>
      <c r="D49" s="130"/>
      <c r="E49" s="130"/>
      <c r="F49" s="130"/>
      <c r="G49" s="130"/>
      <c r="H49" s="130"/>
      <c r="I49" s="130"/>
    </row>
    <row r="50" spans="2:9" s="6" customFormat="1" ht="59.65" customHeight="1" x14ac:dyDescent="0.25">
      <c r="B50" s="57">
        <v>12</v>
      </c>
      <c r="C50" s="129" t="s">
        <v>381</v>
      </c>
      <c r="D50" s="130"/>
      <c r="E50" s="130"/>
      <c r="F50" s="130"/>
      <c r="G50" s="130"/>
      <c r="H50" s="130"/>
      <c r="I50" s="130"/>
    </row>
    <row r="51" spans="2:9" s="6" customFormat="1" ht="25.5" customHeight="1" x14ac:dyDescent="0.25">
      <c r="B51" s="57">
        <v>13</v>
      </c>
      <c r="C51" s="129" t="s">
        <v>382</v>
      </c>
      <c r="D51" s="130"/>
      <c r="E51" s="130"/>
      <c r="F51" s="130"/>
      <c r="G51" s="130"/>
      <c r="H51" s="130"/>
      <c r="I51" s="130"/>
    </row>
    <row r="52" spans="2:9" s="6" customFormat="1" ht="25.9" customHeight="1" x14ac:dyDescent="0.25">
      <c r="B52" s="57">
        <v>14</v>
      </c>
      <c r="C52" s="129" t="s">
        <v>383</v>
      </c>
      <c r="D52" s="130"/>
      <c r="E52" s="130"/>
      <c r="F52" s="130"/>
      <c r="G52" s="130"/>
      <c r="H52" s="130"/>
      <c r="I52" s="130"/>
    </row>
    <row r="53" spans="2:9" s="6" customFormat="1" ht="22.9" customHeight="1" x14ac:dyDescent="0.25">
      <c r="B53" s="57">
        <v>15</v>
      </c>
      <c r="C53" s="129" t="s">
        <v>384</v>
      </c>
      <c r="D53" s="130"/>
      <c r="E53" s="130"/>
      <c r="F53" s="130"/>
      <c r="G53" s="130"/>
      <c r="H53" s="130"/>
      <c r="I53" s="130"/>
    </row>
    <row r="54" spans="2:9" s="6" customFormat="1" ht="28.9" customHeight="1" x14ac:dyDescent="0.25">
      <c r="B54" s="57">
        <v>16</v>
      </c>
      <c r="C54" s="129" t="s">
        <v>385</v>
      </c>
      <c r="D54" s="130"/>
      <c r="E54" s="130"/>
      <c r="F54" s="130"/>
      <c r="G54" s="130"/>
      <c r="H54" s="130"/>
      <c r="I54" s="130"/>
    </row>
    <row r="55" spans="2:9" s="6" customFormat="1" ht="41.65" customHeight="1" x14ac:dyDescent="0.25">
      <c r="B55" s="57">
        <v>17</v>
      </c>
      <c r="C55" s="129" t="s">
        <v>386</v>
      </c>
      <c r="D55" s="130"/>
      <c r="E55" s="130"/>
      <c r="F55" s="130"/>
      <c r="G55" s="130"/>
      <c r="H55" s="130"/>
      <c r="I55" s="130"/>
    </row>
    <row r="56" spans="2:9" s="6" customFormat="1" ht="58.5" customHeight="1" x14ac:dyDescent="0.25">
      <c r="B56" s="57">
        <v>18</v>
      </c>
      <c r="C56" s="129" t="s">
        <v>387</v>
      </c>
      <c r="D56" s="130"/>
      <c r="E56" s="130"/>
      <c r="F56" s="130"/>
      <c r="G56" s="130"/>
      <c r="H56" s="130"/>
      <c r="I56" s="130"/>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22" t="s">
        <v>14</v>
      </c>
      <c r="C1" s="122"/>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34" t="s">
        <v>3</v>
      </c>
      <c r="C3" s="135"/>
      <c r="D3" s="136" t="str">
        <f>'Cover sheet'!C5</f>
        <v>DCWW</v>
      </c>
      <c r="E3" s="136"/>
      <c r="F3" s="136"/>
      <c r="G3" s="76"/>
      <c r="H3" s="28"/>
    </row>
    <row r="4" spans="2:9" s="27" customFormat="1" ht="19.149999999999999" customHeight="1" thickBot="1" x14ac:dyDescent="0.35">
      <c r="B4" s="134" t="s">
        <v>5</v>
      </c>
      <c r="C4" s="135"/>
      <c r="D4" s="136" t="str">
        <f>'Cover sheet'!C6</f>
        <v>Pembrokeshire</v>
      </c>
      <c r="E4" s="136"/>
      <c r="F4" s="136"/>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3" t="s">
        <v>26</v>
      </c>
      <c r="I6" s="124"/>
    </row>
    <row r="7" spans="2:9" ht="40.15" customHeight="1" x14ac:dyDescent="0.3">
      <c r="B7" s="30">
        <v>1</v>
      </c>
      <c r="C7" s="51" t="s">
        <v>27</v>
      </c>
      <c r="D7" s="51" t="s">
        <v>28</v>
      </c>
      <c r="E7" s="69" t="s">
        <v>29</v>
      </c>
      <c r="F7" s="30" t="s">
        <v>28</v>
      </c>
      <c r="G7" s="71"/>
      <c r="H7" s="103" t="s">
        <v>417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7</v>
      </c>
    </row>
    <row r="9" spans="2:9" ht="40.15" customHeight="1" x14ac:dyDescent="0.3">
      <c r="B9" s="30">
        <v>3</v>
      </c>
      <c r="C9" s="51" t="s">
        <v>32</v>
      </c>
      <c r="D9" s="51" t="s">
        <v>28</v>
      </c>
      <c r="E9" s="69" t="s">
        <v>33</v>
      </c>
      <c r="F9" s="30">
        <v>0</v>
      </c>
      <c r="G9" s="71"/>
      <c r="H9" s="104">
        <v>5.435684647302904E-2</v>
      </c>
    </row>
    <row r="10" spans="2:9" ht="40.15" customHeight="1" x14ac:dyDescent="0.3">
      <c r="B10" s="30">
        <v>4</v>
      </c>
      <c r="C10" s="51" t="s">
        <v>34</v>
      </c>
      <c r="D10" s="51" t="s">
        <v>28</v>
      </c>
      <c r="E10" s="69" t="s">
        <v>33</v>
      </c>
      <c r="F10" s="30">
        <v>0</v>
      </c>
      <c r="G10" s="71"/>
      <c r="H10" s="104">
        <v>0.20995850622406637</v>
      </c>
    </row>
    <row r="11" spans="2:9" ht="40.15" customHeight="1" x14ac:dyDescent="0.3">
      <c r="B11" s="30">
        <v>5</v>
      </c>
      <c r="C11" s="51" t="s">
        <v>35</v>
      </c>
      <c r="D11" s="51" t="s">
        <v>28</v>
      </c>
      <c r="E11" s="69" t="s">
        <v>33</v>
      </c>
      <c r="F11" s="30">
        <v>0</v>
      </c>
      <c r="G11" s="71"/>
      <c r="H11" s="104">
        <v>0.7356846473029045</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418</v>
      </c>
    </row>
    <row r="14" spans="2:9" ht="40.15" customHeight="1" x14ac:dyDescent="0.3">
      <c r="B14" s="30">
        <v>8</v>
      </c>
      <c r="C14" s="51" t="s">
        <v>38</v>
      </c>
      <c r="D14" s="51" t="s">
        <v>28</v>
      </c>
      <c r="E14" s="69" t="s">
        <v>39</v>
      </c>
      <c r="F14" s="30">
        <v>0</v>
      </c>
      <c r="G14" s="71"/>
      <c r="H14" s="103" t="s">
        <v>419</v>
      </c>
    </row>
    <row r="15" spans="2:9" ht="40.15" customHeight="1" x14ac:dyDescent="0.3">
      <c r="B15" s="30">
        <v>9</v>
      </c>
      <c r="C15" s="51" t="s">
        <v>40</v>
      </c>
      <c r="D15" s="52" t="s">
        <v>28</v>
      </c>
      <c r="E15" s="69" t="s">
        <v>39</v>
      </c>
      <c r="F15" s="30">
        <v>0</v>
      </c>
      <c r="G15" s="71"/>
      <c r="H15" s="103" t="s">
        <v>420</v>
      </c>
    </row>
    <row r="16" spans="2:9" ht="40.15" customHeight="1" x14ac:dyDescent="0.3">
      <c r="B16" s="30">
        <v>10</v>
      </c>
      <c r="C16" s="51" t="s">
        <v>41</v>
      </c>
      <c r="D16" s="52" t="s">
        <v>28</v>
      </c>
      <c r="E16" s="84" t="s">
        <v>39</v>
      </c>
      <c r="F16" s="30">
        <v>0</v>
      </c>
      <c r="G16" s="71"/>
      <c r="H16" s="103" t="s">
        <v>421</v>
      </c>
    </row>
    <row r="17" spans="2:8" ht="40.15" customHeight="1" x14ac:dyDescent="0.3">
      <c r="B17" s="30">
        <v>11</v>
      </c>
      <c r="C17" s="51" t="s">
        <v>42</v>
      </c>
      <c r="D17" s="52" t="s">
        <v>28</v>
      </c>
      <c r="E17" s="84" t="s">
        <v>43</v>
      </c>
      <c r="F17" s="30" t="s">
        <v>28</v>
      </c>
      <c r="G17" s="71"/>
      <c r="H17" s="103" t="s">
        <v>422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423</v>
      </c>
    </row>
    <row r="20" spans="2:8" ht="40.15" customHeight="1" x14ac:dyDescent="0.3">
      <c r="B20" s="30">
        <v>14</v>
      </c>
      <c r="C20" s="51" t="s">
        <v>49</v>
      </c>
      <c r="D20" s="52" t="s">
        <v>28</v>
      </c>
      <c r="E20" s="84" t="s">
        <v>50</v>
      </c>
      <c r="F20" s="30" t="s">
        <v>51</v>
      </c>
      <c r="G20" s="71"/>
      <c r="H20" s="115" t="s">
        <v>424</v>
      </c>
    </row>
    <row r="21" spans="2:8" ht="40.15" customHeight="1" x14ac:dyDescent="0.3">
      <c r="B21" s="30">
        <v>15</v>
      </c>
      <c r="C21" s="51" t="s">
        <v>52</v>
      </c>
      <c r="D21" s="51" t="s">
        <v>28</v>
      </c>
      <c r="E21" s="84" t="s">
        <v>43</v>
      </c>
      <c r="F21" s="30" t="s">
        <v>28</v>
      </c>
      <c r="G21" s="71"/>
      <c r="H21" s="115" t="s">
        <v>425</v>
      </c>
    </row>
    <row r="22" spans="2:8" ht="40.15" customHeight="1" x14ac:dyDescent="0.3">
      <c r="B22" s="30">
        <v>16</v>
      </c>
      <c r="C22" s="51" t="s">
        <v>53</v>
      </c>
      <c r="D22" s="51" t="s">
        <v>28</v>
      </c>
      <c r="E22" s="84" t="s">
        <v>43</v>
      </c>
      <c r="F22" s="30" t="s">
        <v>28</v>
      </c>
      <c r="G22" s="71"/>
      <c r="H22" s="103">
        <v>0</v>
      </c>
    </row>
    <row r="23" spans="2:8" x14ac:dyDescent="0.3">
      <c r="H23" s="105" t="s">
        <v>426</v>
      </c>
    </row>
    <row r="24" spans="2:8" ht="13.9" customHeight="1" x14ac:dyDescent="0.3">
      <c r="H24" s="105" t="s">
        <v>427</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5" t="s">
        <v>57</v>
      </c>
      <c r="C33" s="126"/>
      <c r="D33" s="126"/>
      <c r="E33" s="126"/>
      <c r="F33" s="127"/>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8" t="s">
        <v>59</v>
      </c>
      <c r="D35" s="128"/>
      <c r="E35" s="128"/>
      <c r="F35" s="128"/>
      <c r="G35" s="79"/>
      <c r="H35" s="62"/>
      <c r="I35" s="62"/>
      <c r="J35" s="62"/>
      <c r="K35" s="62"/>
    </row>
    <row r="36" spans="1:11" s="64" customFormat="1" ht="73.150000000000006" customHeight="1" x14ac:dyDescent="0.25">
      <c r="A36" s="6"/>
      <c r="B36" s="57">
        <v>1</v>
      </c>
      <c r="C36" s="131" t="s">
        <v>60</v>
      </c>
      <c r="D36" s="132"/>
      <c r="E36" s="132"/>
      <c r="F36" s="133"/>
      <c r="G36" s="80"/>
      <c r="H36" s="63"/>
      <c r="I36" s="63"/>
      <c r="J36" s="63"/>
    </row>
    <row r="37" spans="1:11" s="64" customFormat="1" ht="57" customHeight="1" x14ac:dyDescent="0.25">
      <c r="A37" s="6"/>
      <c r="B37" s="57">
        <v>2</v>
      </c>
      <c r="C37" s="129" t="s">
        <v>61</v>
      </c>
      <c r="D37" s="129"/>
      <c r="E37" s="129"/>
      <c r="F37" s="129"/>
      <c r="G37" s="80"/>
    </row>
    <row r="38" spans="1:11" s="64" customFormat="1" ht="40.15" customHeight="1" x14ac:dyDescent="0.25">
      <c r="A38" s="6"/>
      <c r="B38" s="57">
        <v>3</v>
      </c>
      <c r="C38" s="129" t="s">
        <v>62</v>
      </c>
      <c r="D38" s="129"/>
      <c r="E38" s="129"/>
      <c r="F38" s="129"/>
      <c r="G38" s="80"/>
    </row>
    <row r="39" spans="1:11" s="64" customFormat="1" ht="40.15" customHeight="1" x14ac:dyDescent="0.25">
      <c r="A39" s="6"/>
      <c r="B39" s="57">
        <v>4</v>
      </c>
      <c r="C39" s="129" t="s">
        <v>63</v>
      </c>
      <c r="D39" s="129"/>
      <c r="E39" s="129"/>
      <c r="F39" s="129"/>
      <c r="G39" s="80"/>
    </row>
    <row r="40" spans="1:11" s="64" customFormat="1" ht="40.15" customHeight="1" x14ac:dyDescent="0.25">
      <c r="A40" s="6"/>
      <c r="B40" s="57">
        <v>5</v>
      </c>
      <c r="C40" s="129" t="s">
        <v>64</v>
      </c>
      <c r="D40" s="129"/>
      <c r="E40" s="129"/>
      <c r="F40" s="129"/>
      <c r="G40" s="80"/>
    </row>
    <row r="41" spans="1:11" s="64" customFormat="1" ht="40.15" customHeight="1" x14ac:dyDescent="0.25">
      <c r="A41" s="6"/>
      <c r="B41" s="57">
        <v>6</v>
      </c>
      <c r="C41" s="129" t="s">
        <v>65</v>
      </c>
      <c r="D41" s="129"/>
      <c r="E41" s="129"/>
      <c r="F41" s="129"/>
      <c r="G41" s="80"/>
    </row>
    <row r="42" spans="1:11" s="64" customFormat="1" ht="60" customHeight="1" x14ac:dyDescent="0.25">
      <c r="A42" s="6"/>
      <c r="B42" s="57">
        <v>7</v>
      </c>
      <c r="C42" s="129" t="s">
        <v>66</v>
      </c>
      <c r="D42" s="129"/>
      <c r="E42" s="129"/>
      <c r="F42" s="129"/>
      <c r="G42" s="80"/>
    </row>
    <row r="43" spans="1:11" s="64" customFormat="1" ht="66" customHeight="1" x14ac:dyDescent="0.25">
      <c r="A43" s="6"/>
      <c r="B43" s="57">
        <v>8</v>
      </c>
      <c r="C43" s="129" t="s">
        <v>67</v>
      </c>
      <c r="D43" s="129"/>
      <c r="E43" s="129"/>
      <c r="F43" s="129"/>
      <c r="G43" s="80"/>
    </row>
    <row r="44" spans="1:11" s="64" customFormat="1" ht="49.5" customHeight="1" x14ac:dyDescent="0.25">
      <c r="A44" s="6"/>
      <c r="B44" s="57">
        <v>9</v>
      </c>
      <c r="C44" s="129" t="s">
        <v>68</v>
      </c>
      <c r="D44" s="129"/>
      <c r="E44" s="129"/>
      <c r="F44" s="129"/>
      <c r="G44" s="80"/>
    </row>
    <row r="45" spans="1:11" s="64" customFormat="1" ht="47.65" customHeight="1" x14ac:dyDescent="0.25">
      <c r="A45" s="6"/>
      <c r="B45" s="57">
        <v>10</v>
      </c>
      <c r="C45" s="130" t="s">
        <v>69</v>
      </c>
      <c r="D45" s="130"/>
      <c r="E45" s="130"/>
      <c r="F45" s="130"/>
      <c r="G45" s="81"/>
    </row>
    <row r="46" spans="1:11" s="64" customFormat="1" ht="77.650000000000006" customHeight="1" x14ac:dyDescent="0.25">
      <c r="A46" s="6"/>
      <c r="B46" s="57">
        <v>11</v>
      </c>
      <c r="C46" s="130" t="s">
        <v>70</v>
      </c>
      <c r="D46" s="130"/>
      <c r="E46" s="130"/>
      <c r="F46" s="130"/>
      <c r="G46" s="81"/>
    </row>
    <row r="47" spans="1:11" s="64" customFormat="1" ht="40.15" customHeight="1" x14ac:dyDescent="0.25">
      <c r="A47" s="6"/>
      <c r="B47" s="57">
        <v>12</v>
      </c>
      <c r="C47" s="130" t="s">
        <v>71</v>
      </c>
      <c r="D47" s="130"/>
      <c r="E47" s="130"/>
      <c r="F47" s="130"/>
      <c r="G47" s="81"/>
    </row>
    <row r="48" spans="1:11" s="64" customFormat="1" ht="40.15" customHeight="1" x14ac:dyDescent="0.25">
      <c r="A48" s="6"/>
      <c r="B48" s="57">
        <v>13</v>
      </c>
      <c r="C48" s="130" t="s">
        <v>72</v>
      </c>
      <c r="D48" s="130"/>
      <c r="E48" s="130"/>
      <c r="F48" s="130"/>
      <c r="G48" s="81"/>
    </row>
    <row r="49" spans="1:7" s="64" customFormat="1" ht="47.65" customHeight="1" x14ac:dyDescent="0.25">
      <c r="A49" s="6"/>
      <c r="B49" s="57">
        <v>14</v>
      </c>
      <c r="C49" s="130" t="s">
        <v>73</v>
      </c>
      <c r="D49" s="130"/>
      <c r="E49" s="130"/>
      <c r="F49" s="130"/>
      <c r="G49" s="81"/>
    </row>
    <row r="50" spans="1:7" s="64" customFormat="1" ht="91.15" customHeight="1" x14ac:dyDescent="0.25">
      <c r="A50" s="6"/>
      <c r="B50" s="57">
        <v>15</v>
      </c>
      <c r="C50" s="130" t="s">
        <v>74</v>
      </c>
      <c r="D50" s="130"/>
      <c r="E50" s="130"/>
      <c r="F50" s="130"/>
      <c r="G50" s="81"/>
    </row>
    <row r="51" spans="1:7" s="64" customFormat="1" ht="149.65" customHeight="1" x14ac:dyDescent="0.25">
      <c r="A51" s="6"/>
      <c r="B51" s="57">
        <v>16</v>
      </c>
      <c r="C51" s="130" t="s">
        <v>75</v>
      </c>
      <c r="D51" s="130"/>
      <c r="E51" s="130"/>
      <c r="F51" s="130"/>
      <c r="G51" s="81"/>
    </row>
    <row r="52" spans="1:7" x14ac:dyDescent="0.3"/>
    <row r="53" spans="1:7" x14ac:dyDescent="0.3">
      <c r="B53" s="125" t="s">
        <v>76</v>
      </c>
      <c r="C53" s="126"/>
      <c r="D53" s="126"/>
      <c r="E53" s="126"/>
      <c r="F53" s="127"/>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34" t="s">
        <v>3</v>
      </c>
      <c r="C3" s="147"/>
      <c r="D3" s="144" t="str">
        <f>'Cover sheet'!C5</f>
        <v>DCWW</v>
      </c>
      <c r="E3" s="145"/>
      <c r="F3" s="146"/>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34" t="s">
        <v>5</v>
      </c>
      <c r="C4" s="147"/>
      <c r="D4" s="144" t="str">
        <f>'Cover sheet'!C6</f>
        <v>Pembrokeshire</v>
      </c>
      <c r="E4" s="145"/>
      <c r="F4" s="146"/>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8" t="s">
        <v>91</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91.507000000000005</v>
      </c>
      <c r="I7" s="108">
        <v>91.507000000000005</v>
      </c>
      <c r="J7" s="108">
        <v>91.507000000000005</v>
      </c>
      <c r="K7" s="108">
        <v>91.507000000000005</v>
      </c>
      <c r="L7" s="108">
        <v>91.507000000000005</v>
      </c>
      <c r="M7" s="108">
        <v>91.507000000000005</v>
      </c>
      <c r="N7" s="108">
        <v>91.507000000000005</v>
      </c>
      <c r="O7" s="108">
        <v>91.507000000000005</v>
      </c>
      <c r="P7" s="108">
        <v>91.507000000000005</v>
      </c>
      <c r="Q7" s="108">
        <v>91.507000000000005</v>
      </c>
      <c r="R7" s="108">
        <v>91.507000000000005</v>
      </c>
      <c r="S7" s="108">
        <v>91.507000000000005</v>
      </c>
      <c r="T7" s="108">
        <v>91.507000000000005</v>
      </c>
      <c r="U7" s="108">
        <v>91.507000000000005</v>
      </c>
      <c r="V7" s="108">
        <v>91.507000000000005</v>
      </c>
      <c r="W7" s="108">
        <v>91.507000000000005</v>
      </c>
      <c r="X7" s="108">
        <v>91.507000000000005</v>
      </c>
      <c r="Y7" s="108">
        <v>91.507000000000005</v>
      </c>
      <c r="Z7" s="108">
        <v>91.507000000000005</v>
      </c>
      <c r="AA7" s="108">
        <v>91.507000000000005</v>
      </c>
      <c r="AB7" s="108">
        <v>91.507000000000005</v>
      </c>
      <c r="AC7" s="108">
        <v>91.507000000000005</v>
      </c>
      <c r="AD7" s="108">
        <v>91.507000000000005</v>
      </c>
      <c r="AE7" s="108">
        <v>91.507000000000005</v>
      </c>
      <c r="AF7" s="108">
        <v>91.507000000000005</v>
      </c>
      <c r="AG7" s="108">
        <v>91.507000000000005</v>
      </c>
      <c r="AH7" s="108">
        <v>91.507000000000005</v>
      </c>
      <c r="AI7" s="108">
        <v>91.507000000000005</v>
      </c>
      <c r="AJ7" s="108">
        <v>91.507000000000005</v>
      </c>
      <c r="AK7" s="108">
        <v>91.507000000000005</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-3.2477800000000059</v>
      </c>
      <c r="K8" s="108">
        <v>-3.7890766666666735</v>
      </c>
      <c r="L8" s="108">
        <v>-4.330373333333327</v>
      </c>
      <c r="M8" s="108">
        <v>-4.8716699999999946</v>
      </c>
      <c r="N8" s="108">
        <v>-5.4129666666666623</v>
      </c>
      <c r="O8" s="108">
        <v>-5.9542633333333299</v>
      </c>
      <c r="P8" s="108">
        <v>-6.4955599999999976</v>
      </c>
      <c r="Q8" s="108">
        <v>-7.0368566666666652</v>
      </c>
      <c r="R8" s="108">
        <v>-7.4428291666666695</v>
      </c>
      <c r="S8" s="108">
        <v>-7.5781533333333329</v>
      </c>
      <c r="T8" s="108">
        <v>-7.7134774999999962</v>
      </c>
      <c r="U8" s="108">
        <v>-7.8488016666666738</v>
      </c>
      <c r="V8" s="108">
        <v>-7.9841258333333371</v>
      </c>
      <c r="W8" s="108">
        <v>-8.1194500000000005</v>
      </c>
      <c r="X8" s="108">
        <v>-8.2547741666666639</v>
      </c>
      <c r="Y8" s="108">
        <v>-8.3900983333333272</v>
      </c>
      <c r="Z8" s="108">
        <v>-8.5254225000000048</v>
      </c>
      <c r="AA8" s="108">
        <v>-8.6607466666666681</v>
      </c>
      <c r="AB8" s="108">
        <v>-8.7960708333333315</v>
      </c>
      <c r="AC8" s="108">
        <v>-8.9313950000000091</v>
      </c>
      <c r="AD8" s="108">
        <v>-9.0667191666666724</v>
      </c>
      <c r="AE8" s="108">
        <v>-9.2020433333333358</v>
      </c>
      <c r="AF8" s="108">
        <v>-9.3373674999999992</v>
      </c>
      <c r="AG8" s="108">
        <v>-9.4726916666666625</v>
      </c>
      <c r="AH8" s="108">
        <v>-9.6080158333333401</v>
      </c>
      <c r="AI8" s="108">
        <v>-9.7433400000000034</v>
      </c>
      <c r="AJ8" s="108">
        <v>-9.8786641666666668</v>
      </c>
      <c r="AK8" s="108">
        <v>-10.01398833333333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21">
        <v>2.1315542243299692</v>
      </c>
      <c r="I11" s="121">
        <v>2.0567777279517472</v>
      </c>
      <c r="J11" s="108">
        <v>2.9202490203313962</v>
      </c>
      <c r="K11" s="108">
        <v>2.906929073405554</v>
      </c>
      <c r="L11" s="108">
        <v>2.8936091264797117</v>
      </c>
      <c r="M11" s="108">
        <v>2.8802891795538694</v>
      </c>
      <c r="N11" s="108">
        <v>2.8669692326280272</v>
      </c>
      <c r="O11" s="108">
        <v>2.8536492857021849</v>
      </c>
      <c r="P11" s="108">
        <v>2.8403293387763426</v>
      </c>
      <c r="Q11" s="108">
        <v>2.8270093918505004</v>
      </c>
      <c r="R11" s="108">
        <v>2.8170194316561186</v>
      </c>
      <c r="S11" s="108">
        <v>2.8136894449246581</v>
      </c>
      <c r="T11" s="108">
        <v>2.8103594581931977</v>
      </c>
      <c r="U11" s="108">
        <v>2.8070294714617372</v>
      </c>
      <c r="V11" s="108">
        <v>2.8036994847302763</v>
      </c>
      <c r="W11" s="108">
        <v>2.8003694979988158</v>
      </c>
      <c r="X11" s="108">
        <v>2.7970395112673554</v>
      </c>
      <c r="Y11" s="108">
        <v>2.7937095245358949</v>
      </c>
      <c r="Z11" s="108">
        <v>2.790379537804434</v>
      </c>
      <c r="AA11" s="108">
        <v>2.7870495510729736</v>
      </c>
      <c r="AB11" s="108">
        <v>2.7837195643415131</v>
      </c>
      <c r="AC11" s="108">
        <v>2.7803895776100527</v>
      </c>
      <c r="AD11" s="108">
        <v>2.7770595908785918</v>
      </c>
      <c r="AE11" s="108">
        <v>2.7737296041471313</v>
      </c>
      <c r="AF11" s="108">
        <v>2.7703996174156709</v>
      </c>
      <c r="AG11" s="108">
        <v>2.7670696306842104</v>
      </c>
      <c r="AH11" s="108">
        <v>2.7637396439527495</v>
      </c>
      <c r="AI11" s="108">
        <v>2.7604096572212891</v>
      </c>
      <c r="AJ11" s="108">
        <v>2.7570796704898286</v>
      </c>
      <c r="AK11" s="108">
        <v>2.7537496837583681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21">
        <v>0.4553694897015686</v>
      </c>
      <c r="I12" s="121">
        <v>0.4553694897015686</v>
      </c>
      <c r="J12" s="108">
        <v>0.70687581333579408</v>
      </c>
      <c r="K12" s="108">
        <v>0.70254052098326758</v>
      </c>
      <c r="L12" s="108">
        <v>0.69820522863074119</v>
      </c>
      <c r="M12" s="108">
        <v>0.69386993627821469</v>
      </c>
      <c r="N12" s="108">
        <v>0.6895346439256882</v>
      </c>
      <c r="O12" s="108">
        <v>0.6851993515731617</v>
      </c>
      <c r="P12" s="108">
        <v>0.6808640592206352</v>
      </c>
      <c r="Q12" s="108">
        <v>0.6765287668681087</v>
      </c>
      <c r="R12" s="108">
        <v>0.6732772976037138</v>
      </c>
      <c r="S12" s="108">
        <v>0.6721934745155822</v>
      </c>
      <c r="T12" s="108">
        <v>0.6711096514274506</v>
      </c>
      <c r="U12" s="108">
        <v>0.67002582833931879</v>
      </c>
      <c r="V12" s="108">
        <v>0.66894200525118719</v>
      </c>
      <c r="W12" s="108">
        <v>0.66785818216305559</v>
      </c>
      <c r="X12" s="108">
        <v>0.66677435907492399</v>
      </c>
      <c r="Y12" s="108">
        <v>0.6656905359867924</v>
      </c>
      <c r="Z12" s="108">
        <v>0.66460671289866069</v>
      </c>
      <c r="AA12" s="108">
        <v>0.66352288981052909</v>
      </c>
      <c r="AB12" s="108">
        <v>0.6624390667223975</v>
      </c>
      <c r="AC12" s="108">
        <v>0.66135524363426579</v>
      </c>
      <c r="AD12" s="108">
        <v>0.66027142054613419</v>
      </c>
      <c r="AE12" s="108">
        <v>0.65918759745800259</v>
      </c>
      <c r="AF12" s="108">
        <v>0.658103774369871</v>
      </c>
      <c r="AG12" s="108">
        <v>0.6570199512817394</v>
      </c>
      <c r="AH12" s="108">
        <v>0.65593612819360769</v>
      </c>
      <c r="AI12" s="108">
        <v>0.6548523051054761</v>
      </c>
      <c r="AJ12" s="108">
        <v>0.6537684820173445</v>
      </c>
      <c r="AK12" s="108">
        <v>0.6526846589292129</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8" t="s">
        <v>187</v>
      </c>
      <c r="C24" s="139"/>
      <c r="D24" s="139"/>
      <c r="E24" s="139"/>
      <c r="F24" s="139"/>
      <c r="G24" s="139"/>
      <c r="H24" s="139"/>
      <c r="I24" s="140"/>
    </row>
    <row r="25" spans="2:9" x14ac:dyDescent="0.3"/>
    <row r="26" spans="2:9" s="6" customFormat="1" ht="13.5" x14ac:dyDescent="0.25">
      <c r="B26" s="56" t="s">
        <v>21</v>
      </c>
      <c r="C26" s="141" t="s">
        <v>59</v>
      </c>
      <c r="D26" s="141"/>
      <c r="E26" s="141"/>
      <c r="F26" s="141"/>
      <c r="G26" s="141"/>
      <c r="H26" s="141"/>
      <c r="I26" s="141"/>
    </row>
    <row r="27" spans="2:9" s="6" customFormat="1" ht="76.150000000000006" customHeight="1" x14ac:dyDescent="0.25">
      <c r="B27" s="57">
        <v>1</v>
      </c>
      <c r="C27" s="142" t="s">
        <v>188</v>
      </c>
      <c r="D27" s="143"/>
      <c r="E27" s="143"/>
      <c r="F27" s="143"/>
      <c r="G27" s="143"/>
      <c r="H27" s="143"/>
      <c r="I27" s="143"/>
    </row>
    <row r="28" spans="2:9" s="6" customFormat="1" ht="55.9" customHeight="1" x14ac:dyDescent="0.25">
      <c r="B28" s="57">
        <f>B27+1</f>
        <v>2</v>
      </c>
      <c r="C28" s="142" t="s">
        <v>189</v>
      </c>
      <c r="D28" s="143"/>
      <c r="E28" s="143"/>
      <c r="F28" s="143"/>
      <c r="G28" s="143"/>
      <c r="H28" s="143"/>
      <c r="I28" s="143"/>
    </row>
    <row r="29" spans="2:9" s="6" customFormat="1" ht="58.15" customHeight="1" x14ac:dyDescent="0.25">
      <c r="B29" s="57">
        <f t="shared" ref="B29:B32" si="1">B28+1</f>
        <v>3</v>
      </c>
      <c r="C29" s="142" t="s">
        <v>190</v>
      </c>
      <c r="D29" s="143"/>
      <c r="E29" s="143"/>
      <c r="F29" s="143"/>
      <c r="G29" s="143"/>
      <c r="H29" s="143"/>
      <c r="I29" s="143"/>
    </row>
    <row r="30" spans="2:9" s="6" customFormat="1" ht="41.65" customHeight="1" x14ac:dyDescent="0.25">
      <c r="B30" s="57">
        <f t="shared" si="1"/>
        <v>4</v>
      </c>
      <c r="C30" s="142" t="s">
        <v>191</v>
      </c>
      <c r="D30" s="143"/>
      <c r="E30" s="143"/>
      <c r="F30" s="143"/>
      <c r="G30" s="143"/>
      <c r="H30" s="143"/>
      <c r="I30" s="143"/>
    </row>
    <row r="31" spans="2:9" s="6" customFormat="1" ht="94.9" customHeight="1" x14ac:dyDescent="0.25">
      <c r="B31" s="57">
        <f t="shared" si="1"/>
        <v>5</v>
      </c>
      <c r="C31" s="142" t="s">
        <v>192</v>
      </c>
      <c r="D31" s="143"/>
      <c r="E31" s="143"/>
      <c r="F31" s="143"/>
      <c r="G31" s="143"/>
      <c r="H31" s="143"/>
      <c r="I31" s="143"/>
    </row>
    <row r="32" spans="2:9" s="6" customFormat="1" ht="82.5" customHeight="1" x14ac:dyDescent="0.25">
      <c r="B32" s="57">
        <f t="shared" si="1"/>
        <v>6</v>
      </c>
      <c r="C32" s="142" t="s">
        <v>193</v>
      </c>
      <c r="D32" s="143"/>
      <c r="E32" s="143"/>
      <c r="F32" s="143"/>
      <c r="G32" s="143"/>
      <c r="H32" s="143"/>
      <c r="I32" s="14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9" t="s">
        <v>194</v>
      </c>
      <c r="C1" s="149"/>
      <c r="D1" s="149"/>
      <c r="E1" s="149"/>
      <c r="F1" s="149"/>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34" t="s">
        <v>3</v>
      </c>
      <c r="C3" s="147"/>
      <c r="D3" s="144" t="str">
        <f>'Cover sheet'!C5</f>
        <v>DCWW</v>
      </c>
      <c r="E3" s="145"/>
      <c r="F3" s="146"/>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50" t="s">
        <v>5</v>
      </c>
      <c r="C4" s="151"/>
      <c r="D4" s="144" t="str">
        <f>'Cover sheet'!C6</f>
        <v>Pembrokeshire</v>
      </c>
      <c r="E4" s="145"/>
      <c r="F4" s="146"/>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8" t="s">
        <v>91</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11.765299334000087</v>
      </c>
      <c r="I7" s="106">
        <v>10.679419888854044</v>
      </c>
      <c r="J7" s="106">
        <v>11.654094340515906</v>
      </c>
      <c r="K7" s="106">
        <v>11.628176858711038</v>
      </c>
      <c r="L7" s="106">
        <v>11.626859252021333</v>
      </c>
      <c r="M7" s="106">
        <v>11.611955223119432</v>
      </c>
      <c r="N7" s="106">
        <v>11.598351065228179</v>
      </c>
      <c r="O7" s="106">
        <v>11.585040460297947</v>
      </c>
      <c r="P7" s="106">
        <v>11.571227239672336</v>
      </c>
      <c r="Q7" s="106">
        <v>11.557613158687676</v>
      </c>
      <c r="R7" s="106">
        <v>11.54417609787634</v>
      </c>
      <c r="S7" s="106">
        <v>11.530693482561263</v>
      </c>
      <c r="T7" s="106">
        <v>11.517388583467028</v>
      </c>
      <c r="U7" s="106">
        <v>11.504247265020785</v>
      </c>
      <c r="V7" s="106">
        <v>11.491206148667059</v>
      </c>
      <c r="W7" s="106">
        <v>11.47827935661001</v>
      </c>
      <c r="X7" s="106">
        <v>11.466128730090768</v>
      </c>
      <c r="Y7" s="106">
        <v>11.454083756910313</v>
      </c>
      <c r="Z7" s="106">
        <v>11.442094191773155</v>
      </c>
      <c r="AA7" s="106">
        <v>11.430191291571647</v>
      </c>
      <c r="AB7" s="106">
        <v>11.418330929829031</v>
      </c>
      <c r="AC7" s="106">
        <v>11.406081888964085</v>
      </c>
      <c r="AD7" s="106">
        <v>11.393898857054015</v>
      </c>
      <c r="AE7" s="106">
        <v>11.38174186297527</v>
      </c>
      <c r="AF7" s="106">
        <v>11.369647960412793</v>
      </c>
      <c r="AG7" s="106">
        <v>11.357614918263206</v>
      </c>
      <c r="AH7" s="106">
        <v>11.345806682182698</v>
      </c>
      <c r="AI7" s="106">
        <v>11.334057988800327</v>
      </c>
      <c r="AJ7" s="106">
        <v>11.322370499385869</v>
      </c>
      <c r="AK7" s="106">
        <v>11.310731856485324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0.27040180952193527</v>
      </c>
      <c r="I8" s="106">
        <v>0.32867822191223095</v>
      </c>
      <c r="J8" s="106">
        <v>0.11710060698401346</v>
      </c>
      <c r="K8" s="106">
        <v>0.11315366949379387</v>
      </c>
      <c r="L8" s="106">
        <v>0.10930479392866635</v>
      </c>
      <c r="M8" s="106">
        <v>0.10555166614157044</v>
      </c>
      <c r="N8" s="106">
        <v>0.10189566940745744</v>
      </c>
      <c r="O8" s="106">
        <v>9.8336215877271635E-2</v>
      </c>
      <c r="P8" s="106">
        <v>9.486906318717471E-2</v>
      </c>
      <c r="Q8" s="106">
        <v>9.1496364197881763E-2</v>
      </c>
      <c r="R8" s="106">
        <v>8.8216691548273135E-2</v>
      </c>
      <c r="S8" s="106">
        <v>8.5027662839507884E-2</v>
      </c>
      <c r="T8" s="106">
        <v>8.1928542519733499E-2</v>
      </c>
      <c r="U8" s="106">
        <v>7.8917505288754131E-2</v>
      </c>
      <c r="V8" s="106">
        <v>7.5992482219974192E-2</v>
      </c>
      <c r="W8" s="106">
        <v>7.3151639805389759E-2</v>
      </c>
      <c r="X8" s="106">
        <v>7.0392882025631445E-2</v>
      </c>
      <c r="Y8" s="106">
        <v>6.7714418421308736E-2</v>
      </c>
      <c r="Z8" s="106">
        <v>6.5114140783053859E-2</v>
      </c>
      <c r="AA8" s="106">
        <v>6.2590197479222481E-2</v>
      </c>
      <c r="AB8" s="106">
        <v>6.014052030675196E-2</v>
      </c>
      <c r="AC8" s="106">
        <v>5.7762041444685795E-2</v>
      </c>
      <c r="AD8" s="106">
        <v>5.5454160382507327E-2</v>
      </c>
      <c r="AE8" s="106">
        <v>5.3214890729038421E-2</v>
      </c>
      <c r="AF8" s="106">
        <v>5.104247074277303E-2</v>
      </c>
      <c r="AG8" s="106">
        <v>4.893506463127141E-2</v>
      </c>
      <c r="AH8" s="106">
        <v>4.6890796970012756E-2</v>
      </c>
      <c r="AI8" s="106">
        <v>4.4907983292345827E-2</v>
      </c>
      <c r="AJ8" s="106">
        <v>4.298489829858837E-2</v>
      </c>
      <c r="AK8" s="106">
        <v>4.1119825578065955E-2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8.0071653435960002</v>
      </c>
      <c r="I9" s="106">
        <v>7.031958919899747</v>
      </c>
      <c r="J9" s="106">
        <v>8.1082966059819555</v>
      </c>
      <c r="K9" s="106">
        <v>8.4477230450631726</v>
      </c>
      <c r="L9" s="106">
        <v>8.7841024516767412</v>
      </c>
      <c r="M9" s="106">
        <v>9.1117203414572163</v>
      </c>
      <c r="N9" s="106">
        <v>9.4275545972227022</v>
      </c>
      <c r="O9" s="106">
        <v>9.7323522853002711</v>
      </c>
      <c r="P9" s="106">
        <v>10.053705364602322</v>
      </c>
      <c r="Q9" s="106">
        <v>10.370115778034766</v>
      </c>
      <c r="R9" s="106">
        <v>10.682192044515997</v>
      </c>
      <c r="S9" s="106">
        <v>10.9884822568463</v>
      </c>
      <c r="T9" s="106">
        <v>11.28961660725348</v>
      </c>
      <c r="U9" s="106">
        <v>11.585861687751292</v>
      </c>
      <c r="V9" s="106">
        <v>11.878222458880289</v>
      </c>
      <c r="W9" s="106">
        <v>12.166185818537647</v>
      </c>
      <c r="X9" s="106">
        <v>12.451325334842847</v>
      </c>
      <c r="Y9" s="106">
        <v>12.73211955694226</v>
      </c>
      <c r="Z9" s="106">
        <v>13.009450031418753</v>
      </c>
      <c r="AA9" s="106">
        <v>13.28266923917934</v>
      </c>
      <c r="AB9" s="106">
        <v>13.553191349247447</v>
      </c>
      <c r="AC9" s="106">
        <v>13.833514418860199</v>
      </c>
      <c r="AD9" s="106">
        <v>14.110942215721328</v>
      </c>
      <c r="AE9" s="106">
        <v>14.386424656764607</v>
      </c>
      <c r="AF9" s="106">
        <v>14.658948538209772</v>
      </c>
      <c r="AG9" s="106">
        <v>14.928358877159248</v>
      </c>
      <c r="AH9" s="106">
        <v>15.195605234484301</v>
      </c>
      <c r="AI9" s="106">
        <v>15.459740257977874</v>
      </c>
      <c r="AJ9" s="106">
        <v>15.720868301757172</v>
      </c>
      <c r="AK9" s="106">
        <v>15.979349321778676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17.237468463845428</v>
      </c>
      <c r="I10" s="106">
        <v>15.927280267653416</v>
      </c>
      <c r="J10" s="106">
        <v>15.530116220855708</v>
      </c>
      <c r="K10" s="106">
        <v>15.209874054699217</v>
      </c>
      <c r="L10" s="106">
        <v>14.898632753141946</v>
      </c>
      <c r="M10" s="106">
        <v>14.592030061500084</v>
      </c>
      <c r="N10" s="106">
        <v>14.293082301921428</v>
      </c>
      <c r="O10" s="106">
        <v>14.001090810563188</v>
      </c>
      <c r="P10" s="106">
        <v>13.72750383940306</v>
      </c>
      <c r="Q10" s="106">
        <v>13.45906227808271</v>
      </c>
      <c r="R10" s="106">
        <v>13.195558484648464</v>
      </c>
      <c r="S10" s="106">
        <v>12.945732092858085</v>
      </c>
      <c r="T10" s="106">
        <v>12.700224418062509</v>
      </c>
      <c r="U10" s="106">
        <v>12.458880881712371</v>
      </c>
      <c r="V10" s="106">
        <v>12.222947977298944</v>
      </c>
      <c r="W10" s="106">
        <v>11.991810830323516</v>
      </c>
      <c r="X10" s="106">
        <v>11.766629773936689</v>
      </c>
      <c r="Y10" s="106">
        <v>11.54580936931383</v>
      </c>
      <c r="Z10" s="106">
        <v>11.330332335375632</v>
      </c>
      <c r="AA10" s="106">
        <v>11.119173707623752</v>
      </c>
      <c r="AB10" s="106">
        <v>10.912854841133969</v>
      </c>
      <c r="AC10" s="106">
        <v>10.719564396180333</v>
      </c>
      <c r="AD10" s="106">
        <v>10.530000866973408</v>
      </c>
      <c r="AE10" s="106">
        <v>10.344850888325565</v>
      </c>
      <c r="AF10" s="106">
        <v>10.16319151496047</v>
      </c>
      <c r="AG10" s="106">
        <v>9.9850064354485948</v>
      </c>
      <c r="AH10" s="106">
        <v>9.8110226519855228</v>
      </c>
      <c r="AI10" s="106">
        <v>9.6402652678773855</v>
      </c>
      <c r="AJ10" s="106">
        <v>9.4724909205600198</v>
      </c>
      <c r="AK10" s="106">
        <v>9.307821130225868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170.99626218573371</v>
      </c>
      <c r="I11" s="106">
        <v>135.18913911120913</v>
      </c>
      <c r="J11" s="106">
        <v>161.43182617179085</v>
      </c>
      <c r="K11" s="106">
        <v>161.42755829382853</v>
      </c>
      <c r="L11" s="106">
        <v>161.45705995557333</v>
      </c>
      <c r="M11" s="106">
        <v>161.46264290689695</v>
      </c>
      <c r="N11" s="106">
        <v>161.4397300503374</v>
      </c>
      <c r="O11" s="106">
        <v>161.37657075777969</v>
      </c>
      <c r="P11" s="106">
        <v>161.70767823072092</v>
      </c>
      <c r="Q11" s="106">
        <v>162.05938333703074</v>
      </c>
      <c r="R11" s="106">
        <v>162.43353387525968</v>
      </c>
      <c r="S11" s="106">
        <v>162.80607923797203</v>
      </c>
      <c r="T11" s="106">
        <v>163.22624032131958</v>
      </c>
      <c r="U11" s="106">
        <v>163.66329262669322</v>
      </c>
      <c r="V11" s="106">
        <v>164.11755310164941</v>
      </c>
      <c r="W11" s="106">
        <v>164.57603246644604</v>
      </c>
      <c r="X11" s="106">
        <v>165.06398480088842</v>
      </c>
      <c r="Y11" s="106">
        <v>165.55324941007709</v>
      </c>
      <c r="Z11" s="106">
        <v>166.05042380479767</v>
      </c>
      <c r="AA11" s="106">
        <v>166.54498762574676</v>
      </c>
      <c r="AB11" s="106">
        <v>167.05397135596149</v>
      </c>
      <c r="AC11" s="106">
        <v>167.71943283531215</v>
      </c>
      <c r="AD11" s="106">
        <v>168.38735027853608</v>
      </c>
      <c r="AE11" s="106">
        <v>169.06063203274297</v>
      </c>
      <c r="AF11" s="106">
        <v>169.73261079280235</v>
      </c>
      <c r="AG11" s="106">
        <v>170.39618173053057</v>
      </c>
      <c r="AH11" s="106">
        <v>171.06408273720277</v>
      </c>
      <c r="AI11" s="106">
        <v>171.71748323610677</v>
      </c>
      <c r="AJ11" s="106">
        <v>172.36573215389697</v>
      </c>
      <c r="AK11" s="106">
        <v>173.01022681545976</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231.38752258992815</v>
      </c>
      <c r="I12" s="112">
        <v>208.44022880367123</v>
      </c>
      <c r="J12" s="112">
        <v>213.70946902376724</v>
      </c>
      <c r="K12" s="112">
        <v>213.70672296208457</v>
      </c>
      <c r="L12" s="112">
        <v>213.76075172591038</v>
      </c>
      <c r="M12" s="112">
        <v>213.80249006074661</v>
      </c>
      <c r="N12" s="112">
        <v>213.85786903619623</v>
      </c>
      <c r="O12" s="112">
        <v>213.91175537784642</v>
      </c>
      <c r="P12" s="112">
        <v>214.18668129029328</v>
      </c>
      <c r="Q12" s="112">
        <v>214.47387948941736</v>
      </c>
      <c r="R12" s="112">
        <v>214.76866297326049</v>
      </c>
      <c r="S12" s="112">
        <v>215.21398632312312</v>
      </c>
      <c r="T12" s="112">
        <v>215.67771017188448</v>
      </c>
      <c r="U12" s="112">
        <v>216.13713460467562</v>
      </c>
      <c r="V12" s="112">
        <v>216.60477995453991</v>
      </c>
      <c r="W12" s="112">
        <v>217.06782468880746</v>
      </c>
      <c r="X12" s="112">
        <v>217.55344170004324</v>
      </c>
      <c r="Y12" s="112">
        <v>218.02874654708137</v>
      </c>
      <c r="Z12" s="112">
        <v>218.50947083241587</v>
      </c>
      <c r="AA12" s="112">
        <v>218.97892821510132</v>
      </c>
      <c r="AB12" s="112">
        <v>219.45249061245553</v>
      </c>
      <c r="AC12" s="112">
        <v>220.09550079638126</v>
      </c>
      <c r="AD12" s="112">
        <v>220.72820281447412</v>
      </c>
      <c r="AE12" s="112">
        <v>221.36268543135668</v>
      </c>
      <c r="AF12" s="112">
        <v>221.98393271637846</v>
      </c>
      <c r="AG12" s="112">
        <v>222.59016089816672</v>
      </c>
      <c r="AH12" s="112">
        <v>223.19968304804934</v>
      </c>
      <c r="AI12" s="112">
        <v>223.78931051326273</v>
      </c>
      <c r="AJ12" s="112">
        <v>224.35979170780882</v>
      </c>
      <c r="AK12" s="112">
        <v>224.90831655094829</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208.0784834263612</v>
      </c>
      <c r="I13" s="112">
        <v>178.77205865860034</v>
      </c>
      <c r="J13" s="112">
        <v>192.34380676570214</v>
      </c>
      <c r="K13" s="112">
        <v>191.55472664163014</v>
      </c>
      <c r="L13" s="112">
        <v>190.83145196896828</v>
      </c>
      <c r="M13" s="112">
        <v>190.11300910084339</v>
      </c>
      <c r="N13" s="112">
        <v>189.4146972479565</v>
      </c>
      <c r="O13" s="112">
        <v>188.71865145213309</v>
      </c>
      <c r="P13" s="112">
        <v>188.34602112060296</v>
      </c>
      <c r="Q13" s="112">
        <v>188.01111022563555</v>
      </c>
      <c r="R13" s="112">
        <v>187.71187024345846</v>
      </c>
      <c r="S13" s="112">
        <v>187.50294603696625</v>
      </c>
      <c r="T13" s="112">
        <v>187.34650185060551</v>
      </c>
      <c r="U13" s="112">
        <v>187.21441819239521</v>
      </c>
      <c r="V13" s="112">
        <v>187.11212640191604</v>
      </c>
      <c r="W13" s="112">
        <v>187.02635643766192</v>
      </c>
      <c r="X13" s="112">
        <v>186.98310438329054</v>
      </c>
      <c r="Y13" s="112">
        <v>186.9518469460798</v>
      </c>
      <c r="Z13" s="112">
        <v>186.94263727398993</v>
      </c>
      <c r="AA13" s="112">
        <v>186.9420202712999</v>
      </c>
      <c r="AB13" s="112">
        <v>186.96601106731083</v>
      </c>
      <c r="AC13" s="112">
        <v>187.16484661815025</v>
      </c>
      <c r="AD13" s="112">
        <v>187.37473149042236</v>
      </c>
      <c r="AE13" s="112">
        <v>187.60141895336972</v>
      </c>
      <c r="AF13" s="112">
        <v>187.83533442804622</v>
      </c>
      <c r="AG13" s="112">
        <v>188.07087754962453</v>
      </c>
      <c r="AH13" s="112">
        <v>188.32255240184426</v>
      </c>
      <c r="AI13" s="112">
        <v>188.56942390001328</v>
      </c>
      <c r="AJ13" s="112">
        <v>188.81818423654042</v>
      </c>
      <c r="AK13" s="112">
        <v>189.0690652049928</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11.302478679368472</v>
      </c>
      <c r="I14" s="106">
        <v>11.359001154193892</v>
      </c>
      <c r="J14" s="106">
        <v>6.8756703424896539</v>
      </c>
      <c r="K14" s="106">
        <v>6.8756703424896539</v>
      </c>
      <c r="L14" s="106">
        <v>6.8756703424896548</v>
      </c>
      <c r="M14" s="106">
        <v>6.8756703424896548</v>
      </c>
      <c r="N14" s="106">
        <v>6.8756703424896548</v>
      </c>
      <c r="O14" s="106">
        <v>6.8756703424896548</v>
      </c>
      <c r="P14" s="106">
        <v>6.8756703424896557</v>
      </c>
      <c r="Q14" s="106">
        <v>6.8756703424896566</v>
      </c>
      <c r="R14" s="106">
        <v>6.8756703424896566</v>
      </c>
      <c r="S14" s="106">
        <v>6.8756703424896566</v>
      </c>
      <c r="T14" s="106">
        <v>6.8756703424896566</v>
      </c>
      <c r="U14" s="106">
        <v>6.8756703424896566</v>
      </c>
      <c r="V14" s="106">
        <v>6.8756703424896566</v>
      </c>
      <c r="W14" s="106">
        <v>6.8756703424896566</v>
      </c>
      <c r="X14" s="106">
        <v>6.8756703424896566</v>
      </c>
      <c r="Y14" s="106">
        <v>6.8756703424896566</v>
      </c>
      <c r="Z14" s="106">
        <v>6.8756703424896575</v>
      </c>
      <c r="AA14" s="106">
        <v>6.8756703424896575</v>
      </c>
      <c r="AB14" s="106">
        <v>6.8756703424896575</v>
      </c>
      <c r="AC14" s="106">
        <v>6.8756703424896566</v>
      </c>
      <c r="AD14" s="106">
        <v>6.8756703424896566</v>
      </c>
      <c r="AE14" s="106">
        <v>6.8756703424896557</v>
      </c>
      <c r="AF14" s="106">
        <v>6.8756703424896557</v>
      </c>
      <c r="AG14" s="106">
        <v>6.8756703424896557</v>
      </c>
      <c r="AH14" s="106">
        <v>6.8756703424896566</v>
      </c>
      <c r="AI14" s="106">
        <v>6.8756703424896575</v>
      </c>
      <c r="AJ14" s="106">
        <v>6.8756703424896575</v>
      </c>
      <c r="AK14" s="106">
        <v>6.8756703424896584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20">
        <v>171.02552986416995</v>
      </c>
      <c r="I15" s="120">
        <v>170.79663720858107</v>
      </c>
      <c r="J15" s="106">
        <v>104.21162474506475</v>
      </c>
      <c r="K15" s="106">
        <v>103.30323196652617</v>
      </c>
      <c r="L15" s="106">
        <v>102.40455334646578</v>
      </c>
      <c r="M15" s="106">
        <v>101.53347527848379</v>
      </c>
      <c r="N15" s="106">
        <v>100.71458123733591</v>
      </c>
      <c r="O15" s="106">
        <v>99.9431071135444</v>
      </c>
      <c r="P15" s="106">
        <v>99.184643914565072</v>
      </c>
      <c r="Q15" s="106">
        <v>98.439690098664485</v>
      </c>
      <c r="R15" s="106">
        <v>97.703874356414318</v>
      </c>
      <c r="S15" s="106">
        <v>96.978098460689779</v>
      </c>
      <c r="T15" s="106">
        <v>96.259541615553061</v>
      </c>
      <c r="U15" s="106">
        <v>95.549436573263634</v>
      </c>
      <c r="V15" s="106">
        <v>94.85026430938116</v>
      </c>
      <c r="W15" s="106">
        <v>94.163022430664469</v>
      </c>
      <c r="X15" s="106">
        <v>93.485381912847956</v>
      </c>
      <c r="Y15" s="106">
        <v>92.818558191310743</v>
      </c>
      <c r="Z15" s="106">
        <v>92.164655772797175</v>
      </c>
      <c r="AA15" s="106">
        <v>91.522106804127318</v>
      </c>
      <c r="AB15" s="106">
        <v>90.887144582908888</v>
      </c>
      <c r="AC15" s="106">
        <v>90.2609751205691</v>
      </c>
      <c r="AD15" s="106">
        <v>89.642810338560167</v>
      </c>
      <c r="AE15" s="106">
        <v>89.034195368380466</v>
      </c>
      <c r="AF15" s="106">
        <v>88.433999522233535</v>
      </c>
      <c r="AG15" s="106">
        <v>87.844247480508699</v>
      </c>
      <c r="AH15" s="106">
        <v>87.265570515475844</v>
      </c>
      <c r="AI15" s="106">
        <v>86.697227228360376</v>
      </c>
      <c r="AJ15" s="106">
        <v>86.135981467184251</v>
      </c>
      <c r="AK15" s="106">
        <v>85.580732187234275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25.327999999999999</v>
      </c>
      <c r="I16" s="106">
        <v>25.7605</v>
      </c>
      <c r="J16" s="106">
        <v>26.206030887569856</v>
      </c>
      <c r="K16" s="106">
        <v>27.257403787339161</v>
      </c>
      <c r="L16" s="106">
        <v>28.304233943465427</v>
      </c>
      <c r="M16" s="106">
        <v>29.335110409838073</v>
      </c>
      <c r="N16" s="106">
        <v>30.333454072562652</v>
      </c>
      <c r="O16" s="106">
        <v>31.301138273427025</v>
      </c>
      <c r="P16" s="106">
        <v>32.2602236375782</v>
      </c>
      <c r="Q16" s="106">
        <v>33.210286677507725</v>
      </c>
      <c r="R16" s="106">
        <v>34.15425577345961</v>
      </c>
      <c r="S16" s="106">
        <v>35.091515322350531</v>
      </c>
      <c r="T16" s="106">
        <v>36.024067823013979</v>
      </c>
      <c r="U16" s="106">
        <v>36.951085297388268</v>
      </c>
      <c r="V16" s="106">
        <v>37.870761213303766</v>
      </c>
      <c r="W16" s="106">
        <v>38.782284152546254</v>
      </c>
      <c r="X16" s="106">
        <v>39.687315010728078</v>
      </c>
      <c r="Y16" s="106">
        <v>40.584881393746961</v>
      </c>
      <c r="Z16" s="106">
        <v>41.47325672918317</v>
      </c>
      <c r="AA16" s="106">
        <v>42.353520961380156</v>
      </c>
      <c r="AB16" s="106">
        <v>43.228580274793558</v>
      </c>
      <c r="AC16" s="106">
        <v>44.097455586055951</v>
      </c>
      <c r="AD16" s="106">
        <v>44.960752977479309</v>
      </c>
      <c r="AE16" s="106">
        <v>45.817156999846162</v>
      </c>
      <c r="AF16" s="106">
        <v>46.667544281451015</v>
      </c>
      <c r="AG16" s="106">
        <v>47.510126269808083</v>
      </c>
      <c r="AH16" s="106">
        <v>48.344228782387354</v>
      </c>
      <c r="AI16" s="106">
        <v>49.170353202950508</v>
      </c>
      <c r="AJ16" s="106">
        <v>49.991257840171627</v>
      </c>
      <c r="AK16" s="106">
        <v>50.807912487687013</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66.26100000000001</v>
      </c>
      <c r="I17" s="106">
        <v>66.506</v>
      </c>
      <c r="J17" s="106">
        <v>65.977959362113012</v>
      </c>
      <c r="K17" s="106">
        <v>66.558133870560894</v>
      </c>
      <c r="L17" s="106">
        <v>67.142232623457375</v>
      </c>
      <c r="M17" s="106">
        <v>67.718260638978592</v>
      </c>
      <c r="N17" s="106">
        <v>68.268866911008658</v>
      </c>
      <c r="O17" s="106">
        <v>68.795843365948912</v>
      </c>
      <c r="P17" s="106">
        <v>69.32192395036644</v>
      </c>
      <c r="Q17" s="106">
        <v>69.846525680833466</v>
      </c>
      <c r="R17" s="106">
        <v>70.372545487887962</v>
      </c>
      <c r="S17" s="106">
        <v>70.899207672923396</v>
      </c>
      <c r="T17" s="106">
        <v>71.428455061110796</v>
      </c>
      <c r="U17" s="106">
        <v>71.95929760629889</v>
      </c>
      <c r="V17" s="106">
        <v>72.489733081425044</v>
      </c>
      <c r="W17" s="106">
        <v>73.018794055303971</v>
      </c>
      <c r="X17" s="106">
        <v>73.548079943659232</v>
      </c>
      <c r="Y17" s="106">
        <v>74.076461393830684</v>
      </c>
      <c r="Z17" s="106">
        <v>74.602029214316701</v>
      </c>
      <c r="AA17" s="106">
        <v>75.125787447231161</v>
      </c>
      <c r="AB17" s="106">
        <v>75.650636556389415</v>
      </c>
      <c r="AC17" s="106">
        <v>76.175449393331405</v>
      </c>
      <c r="AD17" s="106">
        <v>76.700745062786851</v>
      </c>
      <c r="AE17" s="106">
        <v>77.225051723570431</v>
      </c>
      <c r="AF17" s="106">
        <v>77.749173164570223</v>
      </c>
      <c r="AG17" s="106">
        <v>78.271150811728035</v>
      </c>
      <c r="AH17" s="106">
        <v>78.790183824791612</v>
      </c>
      <c r="AI17" s="106">
        <v>79.306692524077519</v>
      </c>
      <c r="AJ17" s="106">
        <v>79.823439930374789</v>
      </c>
      <c r="AK17" s="106">
        <v>80.341335797957498</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124.71337883000001</v>
      </c>
      <c r="I18" s="106">
        <v>132.12254132430849</v>
      </c>
      <c r="J18" s="106">
        <v>126.71265632892543</v>
      </c>
      <c r="K18" s="106">
        <v>127.33288422305928</v>
      </c>
      <c r="L18" s="106">
        <v>127.94063110991364</v>
      </c>
      <c r="M18" s="106">
        <v>128.53116394153483</v>
      </c>
      <c r="N18" s="106">
        <v>129.08408905079318</v>
      </c>
      <c r="O18" s="106">
        <v>129.61974872017021</v>
      </c>
      <c r="P18" s="106">
        <v>130.13098530632271</v>
      </c>
      <c r="Q18" s="106">
        <v>130.62620177910105</v>
      </c>
      <c r="R18" s="106">
        <v>131.10010313733383</v>
      </c>
      <c r="S18" s="106">
        <v>131.55347589299436</v>
      </c>
      <c r="T18" s="106">
        <v>131.98398894669913</v>
      </c>
      <c r="U18" s="106">
        <v>132.38950406357642</v>
      </c>
      <c r="V18" s="106">
        <v>132.77207869614119</v>
      </c>
      <c r="W18" s="106">
        <v>133.14002955257675</v>
      </c>
      <c r="X18" s="106">
        <v>133.49153908672417</v>
      </c>
      <c r="Y18" s="106">
        <v>133.82726183814489</v>
      </c>
      <c r="Z18" s="106">
        <v>134.15624392157349</v>
      </c>
      <c r="AA18" s="106">
        <v>134.47980177929577</v>
      </c>
      <c r="AB18" s="106">
        <v>134.8009789464798</v>
      </c>
      <c r="AC18" s="106">
        <v>135.12257682752255</v>
      </c>
      <c r="AD18" s="106">
        <v>135.43997245973017</v>
      </c>
      <c r="AE18" s="106">
        <v>135.75786547858056</v>
      </c>
      <c r="AF18" s="106">
        <v>136.07264201530626</v>
      </c>
      <c r="AG18" s="106">
        <v>136.38733407774339</v>
      </c>
      <c r="AH18" s="106">
        <v>136.70067976629682</v>
      </c>
      <c r="AI18" s="106">
        <v>137.01711871062486</v>
      </c>
      <c r="AJ18" s="106">
        <v>137.33126984559945</v>
      </c>
      <c r="AK18" s="106">
        <v>137.64551663510457</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1.8639999999999999</v>
      </c>
      <c r="I19" s="112">
        <v>2.0192041691537992</v>
      </c>
      <c r="J19" s="112">
        <v>1.9166341358447445</v>
      </c>
      <c r="K19" s="112">
        <v>1.9198951065033658</v>
      </c>
      <c r="L19" s="112">
        <v>1.9221573973432047</v>
      </c>
      <c r="M19" s="112">
        <v>1.923714408039227</v>
      </c>
      <c r="N19" s="112">
        <v>1.9251597237334308</v>
      </c>
      <c r="O19" s="112">
        <v>1.9267137968438217</v>
      </c>
      <c r="P19" s="112">
        <v>1.9272059961367913</v>
      </c>
      <c r="Q19" s="112">
        <v>1.9268007140865275</v>
      </c>
      <c r="R19" s="112">
        <v>1.925483769523886</v>
      </c>
      <c r="S19" s="112">
        <v>1.9233794489578624</v>
      </c>
      <c r="T19" s="112">
        <v>1.9199789383127641</v>
      </c>
      <c r="U19" s="112">
        <v>1.9157986227818704</v>
      </c>
      <c r="V19" s="112">
        <v>1.9111394911284163</v>
      </c>
      <c r="W19" s="112">
        <v>1.9061385863103018</v>
      </c>
      <c r="X19" s="112">
        <v>1.9006910829866372</v>
      </c>
      <c r="Y19" s="112">
        <v>1.8949541994155832</v>
      </c>
      <c r="Z19" s="112">
        <v>1.88908199551886</v>
      </c>
      <c r="AA19" s="112">
        <v>1.8830604904329069</v>
      </c>
      <c r="AB19" s="112">
        <v>1.8767818414375637</v>
      </c>
      <c r="AC19" s="112">
        <v>1.8704048092569128</v>
      </c>
      <c r="AD19" s="112">
        <v>1.8638586540713724</v>
      </c>
      <c r="AE19" s="112">
        <v>1.8573008182729362</v>
      </c>
      <c r="AF19" s="112">
        <v>1.8506427085877277</v>
      </c>
      <c r="AG19" s="112">
        <v>1.8440216833459968</v>
      </c>
      <c r="AH19" s="112">
        <v>1.8374457817452354</v>
      </c>
      <c r="AI19" s="112">
        <v>1.8309831615774974</v>
      </c>
      <c r="AJ19" s="112">
        <v>1.8244481977726588</v>
      </c>
      <c r="AK19" s="112">
        <v>1.8178412902037344</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2.4643090654717454</v>
      </c>
      <c r="I20" s="112">
        <v>2.556089467947483</v>
      </c>
      <c r="J20" s="112">
        <v>2.4908184720010915</v>
      </c>
      <c r="K20" s="112">
        <v>2.480013356030895</v>
      </c>
      <c r="L20" s="112">
        <v>2.4689965489777719</v>
      </c>
      <c r="M20" s="112">
        <v>2.457878677342245</v>
      </c>
      <c r="N20" s="112">
        <v>2.4468851992200427</v>
      </c>
      <c r="O20" s="112">
        <v>2.4361027651096214</v>
      </c>
      <c r="P20" s="112">
        <v>2.4250625523678804</v>
      </c>
      <c r="Q20" s="112">
        <v>2.413902239722189</v>
      </c>
      <c r="R20" s="112">
        <v>2.4026559948621662</v>
      </c>
      <c r="S20" s="112">
        <v>2.3913674003624057</v>
      </c>
      <c r="T20" s="112">
        <v>2.3798619293945231</v>
      </c>
      <c r="U20" s="112">
        <v>2.3683763944167824</v>
      </c>
      <c r="V20" s="112">
        <v>2.3570264507580809</v>
      </c>
      <c r="W20" s="112">
        <v>2.3458556967053363</v>
      </c>
      <c r="X20" s="112">
        <v>2.334820826579588</v>
      </c>
      <c r="Y20" s="112">
        <v>2.3239859693861113</v>
      </c>
      <c r="Z20" s="112">
        <v>2.3133998851980722</v>
      </c>
      <c r="AA20" s="112">
        <v>2.3030531722403516</v>
      </c>
      <c r="AB20" s="112">
        <v>2.2929104276782111</v>
      </c>
      <c r="AC20" s="112">
        <v>2.2830248948958753</v>
      </c>
      <c r="AD20" s="112">
        <v>2.2733730298028774</v>
      </c>
      <c r="AE20" s="112">
        <v>2.2639946351195155</v>
      </c>
      <c r="AF20" s="112">
        <v>2.2548600423634566</v>
      </c>
      <c r="AG20" s="112">
        <v>2.2459953739379199</v>
      </c>
      <c r="AH20" s="112">
        <v>2.2373948077876737</v>
      </c>
      <c r="AI20" s="112">
        <v>2.2290869867973533</v>
      </c>
      <c r="AJ20" s="112">
        <v>2.2210175445626392</v>
      </c>
      <c r="AK20" s="112">
        <v>2.2132515799908785</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45.71293887598862</v>
      </c>
      <c r="I21" s="113">
        <v>46.243443314573021</v>
      </c>
      <c r="J21" s="114">
        <v>0.45477144892839283</v>
      </c>
      <c r="K21" s="114">
        <v>0.4681642903786648</v>
      </c>
      <c r="L21" s="114">
        <v>0.48118059018810189</v>
      </c>
      <c r="M21" s="114">
        <v>0.49373697462124339</v>
      </c>
      <c r="N21" s="114">
        <v>0.5057221757047845</v>
      </c>
      <c r="O21" s="114">
        <v>0.51718307156451282</v>
      </c>
      <c r="P21" s="114">
        <v>0.52831167281021596</v>
      </c>
      <c r="Q21" s="114">
        <v>0.53911551841398531</v>
      </c>
      <c r="R21" s="114">
        <v>0.54962539561967416</v>
      </c>
      <c r="S21" s="114">
        <v>0.55984534894982396</v>
      </c>
      <c r="T21" s="114">
        <v>0.56979670838181962</v>
      </c>
      <c r="U21" s="114">
        <v>0.57948116822118334</v>
      </c>
      <c r="V21" s="114">
        <v>0.58889505108176721</v>
      </c>
      <c r="W21" s="114">
        <v>0.59804176313823787</v>
      </c>
      <c r="X21" s="114">
        <v>0.60693908776918148</v>
      </c>
      <c r="Y21" s="114">
        <v>0.61558888318812333</v>
      </c>
      <c r="Z21" s="114">
        <v>0.62398948945394617</v>
      </c>
      <c r="AA21" s="114">
        <v>0.63215460340199892</v>
      </c>
      <c r="AB21" s="114">
        <v>0.64010601720021598</v>
      </c>
      <c r="AC21" s="114">
        <v>0.64784473305702506</v>
      </c>
      <c r="AD21" s="114">
        <v>0.65537961078062257</v>
      </c>
      <c r="AE21" s="114">
        <v>0.66271030125666397</v>
      </c>
      <c r="AF21" s="114">
        <v>0.66984665693562984</v>
      </c>
      <c r="AG21" s="114">
        <v>0.67678655833531121</v>
      </c>
      <c r="AH21" s="114">
        <v>0.68353325656760555</v>
      </c>
      <c r="AI21" s="114">
        <v>0.69009483374751845</v>
      </c>
      <c r="AJ21" s="114">
        <v>0.69648764814634267</v>
      </c>
      <c r="AK21" s="114">
        <v>0.70271986806467412</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8" t="s">
        <v>230</v>
      </c>
      <c r="C33" s="139"/>
      <c r="D33" s="139"/>
      <c r="E33" s="139"/>
      <c r="F33" s="139"/>
      <c r="G33" s="139"/>
      <c r="H33" s="139"/>
      <c r="I33" s="140"/>
    </row>
    <row r="34" spans="2:9" x14ac:dyDescent="0.3"/>
    <row r="35" spans="2:9" s="6" customFormat="1" ht="13.5" x14ac:dyDescent="0.25">
      <c r="B35" s="56" t="s">
        <v>21</v>
      </c>
      <c r="C35" s="141" t="s">
        <v>59</v>
      </c>
      <c r="D35" s="141"/>
      <c r="E35" s="141"/>
      <c r="F35" s="141"/>
      <c r="G35" s="141"/>
      <c r="H35" s="141"/>
      <c r="I35" s="141"/>
    </row>
    <row r="36" spans="2:9" s="6" customFormat="1" ht="89.65" customHeight="1" x14ac:dyDescent="0.25">
      <c r="B36" s="57">
        <v>1</v>
      </c>
      <c r="C36" s="129" t="s">
        <v>231</v>
      </c>
      <c r="D36" s="130"/>
      <c r="E36" s="130"/>
      <c r="F36" s="130"/>
      <c r="G36" s="130"/>
      <c r="H36" s="130"/>
      <c r="I36" s="130"/>
    </row>
    <row r="37" spans="2:9" s="6" customFormat="1" ht="76.5" customHeight="1" x14ac:dyDescent="0.25">
      <c r="B37" s="57">
        <f>B36+1</f>
        <v>2</v>
      </c>
      <c r="C37" s="131" t="s">
        <v>232</v>
      </c>
      <c r="D37" s="132"/>
      <c r="E37" s="132"/>
      <c r="F37" s="132"/>
      <c r="G37" s="132"/>
      <c r="H37" s="132"/>
      <c r="I37" s="133"/>
    </row>
    <row r="38" spans="2:9" s="6" customFormat="1" ht="58.15" customHeight="1" x14ac:dyDescent="0.25">
      <c r="B38" s="57">
        <f t="shared" ref="B38:B50" si="0">B37+1</f>
        <v>3</v>
      </c>
      <c r="C38" s="131" t="s">
        <v>233</v>
      </c>
      <c r="D38" s="132"/>
      <c r="E38" s="132"/>
      <c r="F38" s="132"/>
      <c r="G38" s="132"/>
      <c r="H38" s="132"/>
      <c r="I38" s="133"/>
    </row>
    <row r="39" spans="2:9" s="6" customFormat="1" ht="73.150000000000006" customHeight="1" x14ac:dyDescent="0.25">
      <c r="B39" s="57">
        <f t="shared" si="0"/>
        <v>4</v>
      </c>
      <c r="C39" s="131" t="s">
        <v>234</v>
      </c>
      <c r="D39" s="132"/>
      <c r="E39" s="132"/>
      <c r="F39" s="132"/>
      <c r="G39" s="132"/>
      <c r="H39" s="132"/>
      <c r="I39" s="133"/>
    </row>
    <row r="40" spans="2:9" s="6" customFormat="1" ht="59.65" customHeight="1" x14ac:dyDescent="0.25">
      <c r="B40" s="57">
        <f t="shared" si="0"/>
        <v>5</v>
      </c>
      <c r="C40" s="131" t="s">
        <v>235</v>
      </c>
      <c r="D40" s="132"/>
      <c r="E40" s="132"/>
      <c r="F40" s="132"/>
      <c r="G40" s="132"/>
      <c r="H40" s="132"/>
      <c r="I40" s="133"/>
    </row>
    <row r="41" spans="2:9" s="6" customFormat="1" ht="52.15" customHeight="1" x14ac:dyDescent="0.25">
      <c r="B41" s="57">
        <f t="shared" si="0"/>
        <v>6</v>
      </c>
      <c r="C41" s="131" t="s">
        <v>236</v>
      </c>
      <c r="D41" s="132"/>
      <c r="E41" s="132"/>
      <c r="F41" s="132"/>
      <c r="G41" s="132"/>
      <c r="H41" s="132"/>
      <c r="I41" s="133"/>
    </row>
    <row r="42" spans="2:9" s="6" customFormat="1" ht="54.4" customHeight="1" x14ac:dyDescent="0.25">
      <c r="B42" s="57">
        <f t="shared" si="0"/>
        <v>7</v>
      </c>
      <c r="C42" s="131" t="s">
        <v>237</v>
      </c>
      <c r="D42" s="132"/>
      <c r="E42" s="132"/>
      <c r="F42" s="132"/>
      <c r="G42" s="132"/>
      <c r="H42" s="132"/>
      <c r="I42" s="133"/>
    </row>
    <row r="43" spans="2:9" s="6" customFormat="1" ht="67.150000000000006" customHeight="1" x14ac:dyDescent="0.25">
      <c r="B43" s="57">
        <f t="shared" si="0"/>
        <v>8</v>
      </c>
      <c r="C43" s="131" t="s">
        <v>238</v>
      </c>
      <c r="D43" s="132"/>
      <c r="E43" s="132"/>
      <c r="F43" s="132"/>
      <c r="G43" s="132"/>
      <c r="H43" s="132"/>
      <c r="I43" s="133"/>
    </row>
    <row r="44" spans="2:9" s="6" customFormat="1" ht="67.150000000000006" customHeight="1" x14ac:dyDescent="0.25">
      <c r="B44" s="57">
        <f t="shared" si="0"/>
        <v>9</v>
      </c>
      <c r="C44" s="131" t="s">
        <v>239</v>
      </c>
      <c r="D44" s="132"/>
      <c r="E44" s="132"/>
      <c r="F44" s="132"/>
      <c r="G44" s="132"/>
      <c r="H44" s="132"/>
      <c r="I44" s="133"/>
    </row>
    <row r="45" spans="2:9" s="6" customFormat="1" ht="56.65" customHeight="1" x14ac:dyDescent="0.25">
      <c r="B45" s="57">
        <f t="shared" si="0"/>
        <v>10</v>
      </c>
      <c r="C45" s="131" t="s">
        <v>240</v>
      </c>
      <c r="D45" s="132"/>
      <c r="E45" s="132"/>
      <c r="F45" s="132"/>
      <c r="G45" s="132"/>
      <c r="H45" s="132"/>
      <c r="I45" s="133"/>
    </row>
    <row r="46" spans="2:9" s="6" customFormat="1" ht="94.9" customHeight="1" x14ac:dyDescent="0.25">
      <c r="B46" s="57">
        <f t="shared" si="0"/>
        <v>11</v>
      </c>
      <c r="C46" s="131" t="s">
        <v>241</v>
      </c>
      <c r="D46" s="132"/>
      <c r="E46" s="132"/>
      <c r="F46" s="132"/>
      <c r="G46" s="132"/>
      <c r="H46" s="132"/>
      <c r="I46" s="133"/>
    </row>
    <row r="47" spans="2:9" s="6" customFormat="1" ht="47.65" customHeight="1" x14ac:dyDescent="0.25">
      <c r="B47" s="57">
        <f t="shared" si="0"/>
        <v>12</v>
      </c>
      <c r="C47" s="131" t="s">
        <v>242</v>
      </c>
      <c r="D47" s="132"/>
      <c r="E47" s="132"/>
      <c r="F47" s="132"/>
      <c r="G47" s="132"/>
      <c r="H47" s="132"/>
      <c r="I47" s="133"/>
    </row>
    <row r="48" spans="2:9" s="6" customFormat="1" ht="46.9" customHeight="1" x14ac:dyDescent="0.25">
      <c r="B48" s="57">
        <f t="shared" si="0"/>
        <v>13</v>
      </c>
      <c r="C48" s="131" t="s">
        <v>243</v>
      </c>
      <c r="D48" s="132"/>
      <c r="E48" s="132"/>
      <c r="F48" s="132"/>
      <c r="G48" s="132"/>
      <c r="H48" s="132"/>
      <c r="I48" s="133"/>
    </row>
    <row r="49" spans="2:9" s="6" customFormat="1" ht="31.15" customHeight="1" x14ac:dyDescent="0.25">
      <c r="B49" s="57">
        <f t="shared" si="0"/>
        <v>14</v>
      </c>
      <c r="C49" s="131" t="s">
        <v>244</v>
      </c>
      <c r="D49" s="132"/>
      <c r="E49" s="132"/>
      <c r="F49" s="132"/>
      <c r="G49" s="132"/>
      <c r="H49" s="132"/>
      <c r="I49" s="133"/>
    </row>
    <row r="50" spans="2:9" s="6" customFormat="1" ht="48.4" customHeight="1" x14ac:dyDescent="0.25">
      <c r="B50" s="57">
        <f t="shared" si="0"/>
        <v>15</v>
      </c>
      <c r="C50" s="131" t="s">
        <v>245</v>
      </c>
      <c r="D50" s="132"/>
      <c r="E50" s="132"/>
      <c r="F50" s="132"/>
      <c r="G50" s="132"/>
      <c r="H50" s="132"/>
      <c r="I50" s="133"/>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22" t="s">
        <v>246</v>
      </c>
      <c r="C1" s="122"/>
      <c r="D1" s="122"/>
      <c r="E1" s="122"/>
      <c r="F1" s="122"/>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4" t="s">
        <v>3</v>
      </c>
      <c r="C3" s="135"/>
      <c r="D3" s="144" t="str">
        <f>'Cover sheet'!C5</f>
        <v>DCWW</v>
      </c>
      <c r="E3" s="145"/>
      <c r="F3" s="146"/>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4" t="str">
        <f>'Cover sheet'!C6</f>
        <v>Pembrokeshire</v>
      </c>
      <c r="E4" s="145"/>
      <c r="F4" s="146"/>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8" t="s">
        <v>91</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8">
        <v>43.759969412153261</v>
      </c>
      <c r="I7" s="118">
        <v>46.32139969035412</v>
      </c>
      <c r="J7" s="106">
        <v>43.125479880130186</v>
      </c>
      <c r="K7" s="106">
        <v>43.122258231588972</v>
      </c>
      <c r="L7" s="106">
        <v>43.149752495243625</v>
      </c>
      <c r="M7" s="106">
        <v>43.159522058990966</v>
      </c>
      <c r="N7" s="106">
        <v>43.166238301288985</v>
      </c>
      <c r="O7" s="106">
        <v>43.168964933022671</v>
      </c>
      <c r="P7" s="106">
        <v>43.206200262077907</v>
      </c>
      <c r="Q7" s="106">
        <v>43.24391202967081</v>
      </c>
      <c r="R7" s="106">
        <v>43.282514253804479</v>
      </c>
      <c r="S7" s="106">
        <v>43.329051250790087</v>
      </c>
      <c r="T7" s="106">
        <v>43.375051435970128</v>
      </c>
      <c r="U7" s="106">
        <v>43.420598183602969</v>
      </c>
      <c r="V7" s="106">
        <v>43.467849783930738</v>
      </c>
      <c r="W7" s="106">
        <v>43.515679205219918</v>
      </c>
      <c r="X7" s="106">
        <v>43.567498575769442</v>
      </c>
      <c r="Y7" s="106">
        <v>43.619506547503093</v>
      </c>
      <c r="Z7" s="106">
        <v>43.67348882224212</v>
      </c>
      <c r="AA7" s="106">
        <v>43.727816746274769</v>
      </c>
      <c r="AB7" s="106">
        <v>43.784414923850079</v>
      </c>
      <c r="AC7" s="106">
        <v>43.863502304493139</v>
      </c>
      <c r="AD7" s="106">
        <v>43.943562127375579</v>
      </c>
      <c r="AE7" s="106">
        <v>44.026168616487027</v>
      </c>
      <c r="AF7" s="106">
        <v>44.109433015958729</v>
      </c>
      <c r="AG7" s="106">
        <v>44.193155085973153</v>
      </c>
      <c r="AH7" s="106">
        <v>44.279161772612078</v>
      </c>
      <c r="AI7" s="106">
        <v>44.365370945791028</v>
      </c>
      <c r="AJ7" s="106">
        <v>44.451678985831833</v>
      </c>
      <c r="AK7" s="106">
        <v>44.53856445493988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85.701369893281907</v>
      </c>
      <c r="I8" s="106">
        <v>86.598545336646879</v>
      </c>
      <c r="J8" s="106">
        <v>84.632095166332803</v>
      </c>
      <c r="K8" s="106">
        <v>84.108453738944505</v>
      </c>
      <c r="L8" s="106">
        <v>83.58481231155622</v>
      </c>
      <c r="M8" s="106">
        <v>83.061170884167922</v>
      </c>
      <c r="N8" s="106">
        <v>82.537529456779623</v>
      </c>
      <c r="O8" s="106">
        <v>82.013888029391325</v>
      </c>
      <c r="P8" s="106">
        <v>81.490246602003026</v>
      </c>
      <c r="Q8" s="106">
        <v>80.966605174614728</v>
      </c>
      <c r="R8" s="106">
        <v>80.573874104073496</v>
      </c>
      <c r="S8" s="106">
        <v>80.442963747226429</v>
      </c>
      <c r="T8" s="106">
        <v>80.312053390379361</v>
      </c>
      <c r="U8" s="106">
        <v>80.18114303353228</v>
      </c>
      <c r="V8" s="106">
        <v>80.050232676685198</v>
      </c>
      <c r="W8" s="106">
        <v>79.91932231983813</v>
      </c>
      <c r="X8" s="106">
        <v>79.788411962991063</v>
      </c>
      <c r="Y8" s="106">
        <v>79.657501606143995</v>
      </c>
      <c r="Z8" s="106">
        <v>79.526591249296899</v>
      </c>
      <c r="AA8" s="106">
        <v>79.395680892449832</v>
      </c>
      <c r="AB8" s="106">
        <v>79.264770535602764</v>
      </c>
      <c r="AC8" s="106">
        <v>79.133860178755683</v>
      </c>
      <c r="AD8" s="106">
        <v>79.002949821908601</v>
      </c>
      <c r="AE8" s="106">
        <v>78.872039465061533</v>
      </c>
      <c r="AF8" s="106">
        <v>78.741129108214466</v>
      </c>
      <c r="AG8" s="106">
        <v>78.610218751367398</v>
      </c>
      <c r="AH8" s="106">
        <v>78.479308394520302</v>
      </c>
      <c r="AI8" s="106">
        <v>78.348398037673235</v>
      </c>
      <c r="AJ8" s="106">
        <v>78.217487680826167</v>
      </c>
      <c r="AK8" s="106">
        <v>78.0865773239791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85.701369893281907</v>
      </c>
      <c r="I9" s="106">
        <f>I8</f>
        <v>86.598545336646879</v>
      </c>
      <c r="J9" s="106">
        <v>56.342095166332804</v>
      </c>
      <c r="K9" s="106">
        <v>55.818453738944505</v>
      </c>
      <c r="L9" s="106">
        <v>55.294812311556221</v>
      </c>
      <c r="M9" s="106">
        <v>54.771170884167923</v>
      </c>
      <c r="N9" s="106">
        <v>54.247529456779624</v>
      </c>
      <c r="O9" s="106">
        <v>53.723888029391325</v>
      </c>
      <c r="P9" s="106">
        <v>53.200246602003027</v>
      </c>
      <c r="Q9" s="106">
        <v>52.676605174614728</v>
      </c>
      <c r="R9" s="106">
        <v>52.283874104073497</v>
      </c>
      <c r="S9" s="106">
        <v>52.15296374722643</v>
      </c>
      <c r="T9" s="106">
        <v>52.022053390379362</v>
      </c>
      <c r="U9" s="106">
        <v>51.891143033532281</v>
      </c>
      <c r="V9" s="106">
        <v>51.760232676685199</v>
      </c>
      <c r="W9" s="106">
        <v>51.629322319838131</v>
      </c>
      <c r="X9" s="106">
        <v>51.498411962991064</v>
      </c>
      <c r="Y9" s="106">
        <v>51.367501606143996</v>
      </c>
      <c r="Z9" s="106">
        <v>51.2365912492969</v>
      </c>
      <c r="AA9" s="106">
        <v>51.105680892449833</v>
      </c>
      <c r="AB9" s="106">
        <v>50.974770535602765</v>
      </c>
      <c r="AC9" s="106">
        <v>50.843860178755683</v>
      </c>
      <c r="AD9" s="106">
        <v>50.712949821908602</v>
      </c>
      <c r="AE9" s="106">
        <v>50.582039465061534</v>
      </c>
      <c r="AF9" s="106">
        <v>50.451129108214467</v>
      </c>
      <c r="AG9" s="106">
        <v>50.320218751367399</v>
      </c>
      <c r="AH9" s="106">
        <v>50.189308394520303</v>
      </c>
      <c r="AI9" s="106">
        <v>50.058398037673236</v>
      </c>
      <c r="AJ9" s="106">
        <v>49.927487680826168</v>
      </c>
      <c r="AK9" s="106">
        <v>49.796577323979101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4.2383655129062774</v>
      </c>
      <c r="I10" s="106">
        <v>2.5152312589903061</v>
      </c>
      <c r="J10" s="106">
        <v>9.0878960842143481</v>
      </c>
      <c r="K10" s="106">
        <v>10.302266390841343</v>
      </c>
      <c r="L10" s="106">
        <v>11.422346856600157</v>
      </c>
      <c r="M10" s="106">
        <v>11.070315980438217</v>
      </c>
      <c r="N10" s="106">
        <v>12.103474018361094</v>
      </c>
      <c r="O10" s="106">
        <v>13.178757817622772</v>
      </c>
      <c r="P10" s="106">
        <v>14.349251000256071</v>
      </c>
      <c r="Q10" s="106">
        <v>15.36744369175954</v>
      </c>
      <c r="R10" s="106">
        <v>14.95201148312437</v>
      </c>
      <c r="S10" s="106">
        <v>15.162154546815632</v>
      </c>
      <c r="T10" s="106">
        <v>15.428072103267974</v>
      </c>
      <c r="U10" s="106">
        <v>15.690611639623487</v>
      </c>
      <c r="V10" s="106">
        <v>16.010210531455655</v>
      </c>
      <c r="W10" s="106">
        <v>15.124457977846218</v>
      </c>
      <c r="X10" s="106">
        <v>15.469392603651945</v>
      </c>
      <c r="Y10" s="106">
        <v>15.703910369760118</v>
      </c>
      <c r="Z10" s="106">
        <v>15.860404926011761</v>
      </c>
      <c r="AA10" s="106">
        <v>16.220540757166088</v>
      </c>
      <c r="AB10" s="106">
        <v>15.369974023865002</v>
      </c>
      <c r="AC10" s="106">
        <v>15.608848221259022</v>
      </c>
      <c r="AD10" s="106">
        <v>15.788410180583181</v>
      </c>
      <c r="AE10" s="106">
        <v>16.068696457730397</v>
      </c>
      <c r="AF10" s="106">
        <v>16.320507484647131</v>
      </c>
      <c r="AG10" s="106">
        <v>16.526427589798214</v>
      </c>
      <c r="AH10" s="106">
        <v>16.734042842108177</v>
      </c>
      <c r="AI10" s="106">
        <v>17.022190930768286</v>
      </c>
      <c r="AJ10" s="106">
        <v>17.22340045211925</v>
      </c>
      <c r="AK10" s="106">
        <v>17.474882463160551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37.703034968222369</v>
      </c>
      <c r="I11" s="108">
        <f>I9-I7-I10</f>
        <v>37.761914387302454</v>
      </c>
      <c r="J11" s="108">
        <v>4.1287192019882699</v>
      </c>
      <c r="K11" s="108">
        <v>2.3939291165141903</v>
      </c>
      <c r="L11" s="108">
        <v>0.72271295971243887</v>
      </c>
      <c r="M11" s="108">
        <v>0.54133284473873999</v>
      </c>
      <c r="N11" s="108">
        <v>-1.022182862870455</v>
      </c>
      <c r="O11" s="108">
        <v>-2.6238347212541182</v>
      </c>
      <c r="P11" s="108">
        <v>-4.3552046603309513</v>
      </c>
      <c r="Q11" s="108">
        <v>-5.9347505468156214</v>
      </c>
      <c r="R11" s="108">
        <v>-5.9506516328553509</v>
      </c>
      <c r="S11" s="108">
        <v>-6.3382420503792893</v>
      </c>
      <c r="T11" s="108">
        <v>-6.7810701488587402</v>
      </c>
      <c r="U11" s="108">
        <v>-7.2200667896941759</v>
      </c>
      <c r="V11" s="108">
        <v>-7.7178276387011948</v>
      </c>
      <c r="W11" s="108">
        <v>-7.0108148632280045</v>
      </c>
      <c r="X11" s="108">
        <v>-7.5384792164303231</v>
      </c>
      <c r="Y11" s="108">
        <v>-7.9559153111192149</v>
      </c>
      <c r="Z11" s="108">
        <v>-8.2973024989569808</v>
      </c>
      <c r="AA11" s="108">
        <v>-8.842676610991024</v>
      </c>
      <c r="AB11" s="108">
        <v>-8.1796184121123154</v>
      </c>
      <c r="AC11" s="108">
        <v>-8.6284903469964771</v>
      </c>
      <c r="AD11" s="108">
        <v>-9.019022486050158</v>
      </c>
      <c r="AE11" s="108">
        <v>-9.5128256091558896</v>
      </c>
      <c r="AF11" s="108">
        <v>-9.9788113923913926</v>
      </c>
      <c r="AG11" s="108">
        <v>-10.399363924403968</v>
      </c>
      <c r="AH11" s="108">
        <v>-10.823896220199952</v>
      </c>
      <c r="AI11" s="108">
        <v>-11.329163838886078</v>
      </c>
      <c r="AJ11" s="108">
        <v>-11.747591757124916</v>
      </c>
      <c r="AK11" s="108">
        <v>-12.216869594121331</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8" t="s">
        <v>257</v>
      </c>
      <c r="C23" s="139"/>
      <c r="D23" s="139"/>
      <c r="E23" s="139"/>
      <c r="F23" s="139"/>
      <c r="G23" s="139"/>
      <c r="H23" s="139"/>
      <c r="I23" s="140"/>
    </row>
    <row r="24" spans="2:9" ht="13.9" customHeight="1" x14ac:dyDescent="0.3"/>
    <row r="25" spans="2:9" s="6" customFormat="1" ht="13.5" x14ac:dyDescent="0.25">
      <c r="B25" s="56" t="s">
        <v>21</v>
      </c>
      <c r="C25" s="141" t="s">
        <v>59</v>
      </c>
      <c r="D25" s="141"/>
      <c r="E25" s="141"/>
      <c r="F25" s="141"/>
      <c r="G25" s="141"/>
      <c r="H25" s="141"/>
      <c r="I25" s="141"/>
    </row>
    <row r="26" spans="2:9" s="6" customFormat="1" ht="72.400000000000006" customHeight="1" x14ac:dyDescent="0.25">
      <c r="B26" s="57">
        <v>1</v>
      </c>
      <c r="C26" s="129" t="s">
        <v>258</v>
      </c>
      <c r="D26" s="130"/>
      <c r="E26" s="130"/>
      <c r="F26" s="130"/>
      <c r="G26" s="130"/>
      <c r="H26" s="130"/>
      <c r="I26" s="130"/>
    </row>
    <row r="27" spans="2:9" s="6" customFormat="1" ht="54" customHeight="1" x14ac:dyDescent="0.25">
      <c r="B27" s="57">
        <v>2</v>
      </c>
      <c r="C27" s="129" t="s">
        <v>259</v>
      </c>
      <c r="D27" s="130"/>
      <c r="E27" s="130"/>
      <c r="F27" s="130"/>
      <c r="G27" s="130"/>
      <c r="H27" s="130"/>
      <c r="I27" s="130"/>
    </row>
    <row r="28" spans="2:9" s="6" customFormat="1" ht="54" customHeight="1" x14ac:dyDescent="0.25">
      <c r="B28" s="57">
        <v>3</v>
      </c>
      <c r="C28" s="129" t="s">
        <v>260</v>
      </c>
      <c r="D28" s="130"/>
      <c r="E28" s="130"/>
      <c r="F28" s="130"/>
      <c r="G28" s="130"/>
      <c r="H28" s="130"/>
      <c r="I28" s="130"/>
    </row>
    <row r="29" spans="2:9" s="6" customFormat="1" ht="54" customHeight="1" x14ac:dyDescent="0.25">
      <c r="B29" s="57">
        <v>4</v>
      </c>
      <c r="C29" s="129" t="s">
        <v>261</v>
      </c>
      <c r="D29" s="130"/>
      <c r="E29" s="130"/>
      <c r="F29" s="130"/>
      <c r="G29" s="130"/>
      <c r="H29" s="130"/>
      <c r="I29" s="130"/>
    </row>
    <row r="30" spans="2:9" s="6" customFormat="1" ht="54" customHeight="1" x14ac:dyDescent="0.25">
      <c r="B30" s="57">
        <v>5</v>
      </c>
      <c r="C30" s="129" t="s">
        <v>262</v>
      </c>
      <c r="D30" s="130"/>
      <c r="E30" s="130"/>
      <c r="F30" s="130"/>
      <c r="G30" s="130"/>
      <c r="H30" s="130"/>
      <c r="I30" s="130"/>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4" t="s">
        <v>3</v>
      </c>
      <c r="C3" s="135"/>
      <c r="D3" s="144" t="str">
        <f>'Cover sheet'!C5</f>
        <v>DCWW</v>
      </c>
      <c r="E3" s="145"/>
      <c r="F3" s="146"/>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34" t="s">
        <v>5</v>
      </c>
      <c r="C4" s="135"/>
      <c r="D4" s="144" t="str">
        <f>'Cover sheet'!C6</f>
        <v>Pembrokeshire</v>
      </c>
      <c r="E4" s="145"/>
      <c r="F4" s="146"/>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8" t="s">
        <v>91</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89.341813333333334</v>
      </c>
      <c r="I7" s="106">
        <v>88.800516666666667</v>
      </c>
      <c r="J7" s="106">
        <v>91.357652395880223</v>
      </c>
      <c r="K7" s="106">
        <v>91.33276112852694</v>
      </c>
      <c r="L7" s="106">
        <v>91.307869861173657</v>
      </c>
      <c r="M7" s="106">
        <v>91.28297859382036</v>
      </c>
      <c r="N7" s="106">
        <v>91.258087326467063</v>
      </c>
      <c r="O7" s="106">
        <v>91.23319605911378</v>
      </c>
      <c r="P7" s="106">
        <v>91.208304791760469</v>
      </c>
      <c r="Q7" s="106">
        <v>91.183413524407143</v>
      </c>
      <c r="R7" s="106">
        <v>91.164745073892192</v>
      </c>
      <c r="S7" s="106">
        <v>91.158522257053875</v>
      </c>
      <c r="T7" s="106">
        <v>91.152299440215529</v>
      </c>
      <c r="U7" s="106">
        <v>91.146076623377184</v>
      </c>
      <c r="V7" s="106">
        <v>91.139853806538895</v>
      </c>
      <c r="W7" s="106">
        <v>91.133630989700549</v>
      </c>
      <c r="X7" s="106">
        <v>91.127408172862232</v>
      </c>
      <c r="Y7" s="106">
        <v>91.121185356023901</v>
      </c>
      <c r="Z7" s="106">
        <v>91.114962539185598</v>
      </c>
      <c r="AA7" s="106">
        <v>91.108739722347281</v>
      </c>
      <c r="AB7" s="106">
        <v>91.102516905508949</v>
      </c>
      <c r="AC7" s="106">
        <v>91.096294088670632</v>
      </c>
      <c r="AD7" s="106">
        <v>91.090071271832301</v>
      </c>
      <c r="AE7" s="106">
        <v>91.083848454993969</v>
      </c>
      <c r="AF7" s="106">
        <v>91.077625638155638</v>
      </c>
      <c r="AG7" s="106">
        <v>91.071402821317307</v>
      </c>
      <c r="AH7" s="106">
        <v>91.065180004478989</v>
      </c>
      <c r="AI7" s="106">
        <v>91.058957187640686</v>
      </c>
      <c r="AJ7" s="106">
        <v>91.052734370802341</v>
      </c>
      <c r="AK7" s="106">
        <v>91.046511553964038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2.1315542243299692</v>
      </c>
      <c r="I8" s="106">
        <v>2.0567777279517472</v>
      </c>
      <c r="J8" s="106">
        <v>2.9202490203313962</v>
      </c>
      <c r="K8" s="106">
        <v>2.906929073405554</v>
      </c>
      <c r="L8" s="106">
        <v>2.8936091264797117</v>
      </c>
      <c r="M8" s="106">
        <v>2.8802891795538694</v>
      </c>
      <c r="N8" s="106">
        <v>2.8669692326280272</v>
      </c>
      <c r="O8" s="106">
        <v>2.8536492857021849</v>
      </c>
      <c r="P8" s="106">
        <v>2.8403293387763426</v>
      </c>
      <c r="Q8" s="106">
        <v>2.8270093918505004</v>
      </c>
      <c r="R8" s="106">
        <v>2.8170194316561186</v>
      </c>
      <c r="S8" s="106">
        <v>2.8136894449246581</v>
      </c>
      <c r="T8" s="106">
        <v>2.8103594581931977</v>
      </c>
      <c r="U8" s="106">
        <v>2.8070294714617372</v>
      </c>
      <c r="V8" s="106">
        <v>2.8036994847302763</v>
      </c>
      <c r="W8" s="106">
        <v>2.8003694979988158</v>
      </c>
      <c r="X8" s="106">
        <v>2.7970395112673554</v>
      </c>
      <c r="Y8" s="106">
        <v>2.7937095245358949</v>
      </c>
      <c r="Z8" s="106">
        <v>2.790379537804434</v>
      </c>
      <c r="AA8" s="106">
        <v>2.7870495510729736</v>
      </c>
      <c r="AB8" s="106">
        <v>2.7837195643415131</v>
      </c>
      <c r="AC8" s="106">
        <v>2.7803895776100527</v>
      </c>
      <c r="AD8" s="106">
        <v>2.7770595908785918</v>
      </c>
      <c r="AE8" s="106">
        <v>2.7737296041471313</v>
      </c>
      <c r="AF8" s="106">
        <v>2.7703996174156709</v>
      </c>
      <c r="AG8" s="106">
        <v>2.7670696306842104</v>
      </c>
      <c r="AH8" s="106">
        <v>2.7637396439527495</v>
      </c>
      <c r="AI8" s="106">
        <v>2.7604096572212891</v>
      </c>
      <c r="AJ8" s="106">
        <v>2.7570796704898286</v>
      </c>
      <c r="AK8" s="106">
        <v>2.7537496837583681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0.2871817317451823</v>
      </c>
      <c r="I9" s="106">
        <v>0.12729815620497445</v>
      </c>
      <c r="J9" s="106">
        <v>0.70687581333579408</v>
      </c>
      <c r="K9" s="106">
        <v>0.70254052098326758</v>
      </c>
      <c r="L9" s="106">
        <v>0.69820522863074119</v>
      </c>
      <c r="M9" s="106">
        <v>0.69386993627821469</v>
      </c>
      <c r="N9" s="106">
        <v>0.6895346439256882</v>
      </c>
      <c r="O9" s="106">
        <v>0.6851993515731617</v>
      </c>
      <c r="P9" s="106">
        <v>0.6808640592206352</v>
      </c>
      <c r="Q9" s="106">
        <v>0.6765287668681087</v>
      </c>
      <c r="R9" s="106">
        <v>0.6732772976037138</v>
      </c>
      <c r="S9" s="106">
        <v>0.6721934745155822</v>
      </c>
      <c r="T9" s="106">
        <v>0.6711096514274506</v>
      </c>
      <c r="U9" s="106">
        <v>0.67002582833931879</v>
      </c>
      <c r="V9" s="106">
        <v>0.66894200525118719</v>
      </c>
      <c r="W9" s="106">
        <v>0.66785818216305559</v>
      </c>
      <c r="X9" s="106">
        <v>0.66677435907492399</v>
      </c>
      <c r="Y9" s="106">
        <v>0.6656905359867924</v>
      </c>
      <c r="Z9" s="106">
        <v>0.66460671289866069</v>
      </c>
      <c r="AA9" s="106">
        <v>0.66352288981052909</v>
      </c>
      <c r="AB9" s="106">
        <v>0.6624390667223975</v>
      </c>
      <c r="AC9" s="106">
        <v>0.66135524363426579</v>
      </c>
      <c r="AD9" s="106">
        <v>0.66027142054613419</v>
      </c>
      <c r="AE9" s="106">
        <v>0.65918759745800259</v>
      </c>
      <c r="AF9" s="106">
        <v>0.658103774369871</v>
      </c>
      <c r="AG9" s="106">
        <v>0.6570199512817394</v>
      </c>
      <c r="AH9" s="106">
        <v>0.65593612819360769</v>
      </c>
      <c r="AI9" s="106">
        <v>0.6548523051054761</v>
      </c>
      <c r="AJ9" s="106">
        <v>0.6537684820173445</v>
      </c>
      <c r="AK9" s="106">
        <v>0.6526846589292129</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8" t="s">
        <v>268</v>
      </c>
      <c r="C21" s="139"/>
      <c r="D21" s="139"/>
      <c r="E21" s="139"/>
      <c r="F21" s="139"/>
      <c r="G21" s="139"/>
      <c r="H21" s="139"/>
      <c r="I21" s="140"/>
    </row>
    <row r="22" spans="2:9" x14ac:dyDescent="0.3"/>
    <row r="23" spans="2:9" s="6" customFormat="1" ht="13.5" x14ac:dyDescent="0.25">
      <c r="B23" s="56" t="s">
        <v>21</v>
      </c>
      <c r="C23" s="141" t="s">
        <v>59</v>
      </c>
      <c r="D23" s="141"/>
      <c r="E23" s="141"/>
      <c r="F23" s="141"/>
      <c r="G23" s="141"/>
      <c r="H23" s="141"/>
      <c r="I23" s="141"/>
    </row>
    <row r="24" spans="2:9" s="6" customFormat="1" ht="75.400000000000006" customHeight="1" x14ac:dyDescent="0.25">
      <c r="B24" s="57">
        <v>1</v>
      </c>
      <c r="C24" s="129" t="s">
        <v>269</v>
      </c>
      <c r="D24" s="130"/>
      <c r="E24" s="130"/>
      <c r="F24" s="130"/>
      <c r="G24" s="130"/>
      <c r="H24" s="130"/>
      <c r="I24" s="130"/>
    </row>
    <row r="25" spans="2:9" s="6" customFormat="1" ht="118.5" customHeight="1" x14ac:dyDescent="0.25">
      <c r="B25" s="57">
        <v>2</v>
      </c>
      <c r="C25" s="129" t="s">
        <v>270</v>
      </c>
      <c r="D25" s="130"/>
      <c r="E25" s="130"/>
      <c r="F25" s="130"/>
      <c r="G25" s="130"/>
      <c r="H25" s="130"/>
      <c r="I25" s="130"/>
    </row>
    <row r="26" spans="2:9" s="6" customFormat="1" ht="85.5" customHeight="1" x14ac:dyDescent="0.25">
      <c r="B26" s="57">
        <v>3</v>
      </c>
      <c r="C26" s="129" t="s">
        <v>271</v>
      </c>
      <c r="D26" s="130"/>
      <c r="E26" s="130"/>
      <c r="F26" s="130"/>
      <c r="G26" s="130"/>
      <c r="H26" s="130"/>
      <c r="I26" s="130"/>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1" activePane="bottomRight" state="frozen"/>
      <selection pane="topRight" activeCell="E12" sqref="E12"/>
      <selection pane="bottomLeft" activeCell="E12" sqref="E12"/>
      <selection pane="bottomRight" activeCell="I15" sqref="I15"/>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22" t="s">
        <v>272</v>
      </c>
      <c r="C1" s="122"/>
      <c r="D1" s="122"/>
      <c r="E1" s="122"/>
      <c r="F1" s="122"/>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34" t="s">
        <v>3</v>
      </c>
      <c r="C3" s="135"/>
      <c r="D3" s="144" t="str">
        <f>'Cover sheet'!C5</f>
        <v>DCWW</v>
      </c>
      <c r="E3" s="145"/>
      <c r="F3" s="146"/>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34" t="s">
        <v>5</v>
      </c>
      <c r="C4" s="135"/>
      <c r="D4" s="144" t="str">
        <f>'Cover sheet'!C6</f>
        <v>Pembrokeshire</v>
      </c>
      <c r="E4" s="145"/>
      <c r="F4" s="146"/>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8" t="s">
        <v>91</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11.765299334000087</v>
      </c>
      <c r="I7" s="106">
        <v>10.679419888854044</v>
      </c>
      <c r="J7" s="106">
        <v>11.654094340515906</v>
      </c>
      <c r="K7" s="106">
        <v>11.628176858711038</v>
      </c>
      <c r="L7" s="106">
        <v>11.626859252021333</v>
      </c>
      <c r="M7" s="106">
        <v>11.611955223119432</v>
      </c>
      <c r="N7" s="106">
        <v>11.598351065228179</v>
      </c>
      <c r="O7" s="106">
        <v>11.585040460297947</v>
      </c>
      <c r="P7" s="106">
        <v>11.571227239672336</v>
      </c>
      <c r="Q7" s="106">
        <v>11.557613158687676</v>
      </c>
      <c r="R7" s="106">
        <v>11.54417609787634</v>
      </c>
      <c r="S7" s="106">
        <v>11.530693482561263</v>
      </c>
      <c r="T7" s="106">
        <v>11.517388583467028</v>
      </c>
      <c r="U7" s="106">
        <v>11.504247265020785</v>
      </c>
      <c r="V7" s="106">
        <v>11.491206148667059</v>
      </c>
      <c r="W7" s="106">
        <v>11.47827935661001</v>
      </c>
      <c r="X7" s="106">
        <v>11.466128730090768</v>
      </c>
      <c r="Y7" s="106">
        <v>11.454083756910313</v>
      </c>
      <c r="Z7" s="106">
        <v>11.442094191773155</v>
      </c>
      <c r="AA7" s="106">
        <v>11.430191291571647</v>
      </c>
      <c r="AB7" s="106">
        <v>11.418330929829031</v>
      </c>
      <c r="AC7" s="106">
        <v>11.406081888964085</v>
      </c>
      <c r="AD7" s="106">
        <v>11.393898857054015</v>
      </c>
      <c r="AE7" s="106">
        <v>11.38174186297527</v>
      </c>
      <c r="AF7" s="106">
        <v>11.369647960412793</v>
      </c>
      <c r="AG7" s="106">
        <v>11.357614918263206</v>
      </c>
      <c r="AH7" s="106">
        <v>11.345806682182698</v>
      </c>
      <c r="AI7" s="106">
        <v>11.334057988800327</v>
      </c>
      <c r="AJ7" s="106">
        <v>11.322370499385869</v>
      </c>
      <c r="AK7" s="106">
        <v>11.310731856485324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0.27040180952193527</v>
      </c>
      <c r="I8" s="106">
        <v>0.32867822191223095</v>
      </c>
      <c r="J8" s="106">
        <v>0.11710060698401346</v>
      </c>
      <c r="K8" s="106">
        <v>0.11315366949379387</v>
      </c>
      <c r="L8" s="106">
        <v>0.10930479392866635</v>
      </c>
      <c r="M8" s="106">
        <v>0.10555166614157044</v>
      </c>
      <c r="N8" s="106">
        <v>0.10189566940745744</v>
      </c>
      <c r="O8" s="106">
        <v>9.8336215877271635E-2</v>
      </c>
      <c r="P8" s="106">
        <v>9.4869063187174724E-2</v>
      </c>
      <c r="Q8" s="106">
        <v>9.1496364197881763E-2</v>
      </c>
      <c r="R8" s="106">
        <v>8.8216691548273135E-2</v>
      </c>
      <c r="S8" s="106">
        <v>8.5027662839507884E-2</v>
      </c>
      <c r="T8" s="106">
        <v>8.1928542519733499E-2</v>
      </c>
      <c r="U8" s="106">
        <v>7.8917505288754131E-2</v>
      </c>
      <c r="V8" s="106">
        <v>7.5992482219974178E-2</v>
      </c>
      <c r="W8" s="106">
        <v>7.3151639805389759E-2</v>
      </c>
      <c r="X8" s="106">
        <v>7.0392882025631445E-2</v>
      </c>
      <c r="Y8" s="106">
        <v>6.7714418421308736E-2</v>
      </c>
      <c r="Z8" s="106">
        <v>6.5114140783053859E-2</v>
      </c>
      <c r="AA8" s="106">
        <v>6.2590197479222481E-2</v>
      </c>
      <c r="AB8" s="106">
        <v>6.014052030675196E-2</v>
      </c>
      <c r="AC8" s="106">
        <v>5.7762041444685795E-2</v>
      </c>
      <c r="AD8" s="106">
        <v>5.5454160382507327E-2</v>
      </c>
      <c r="AE8" s="106">
        <v>5.3214890729038421E-2</v>
      </c>
      <c r="AF8" s="106">
        <v>5.104247074277303E-2</v>
      </c>
      <c r="AG8" s="106">
        <v>4.893506463127141E-2</v>
      </c>
      <c r="AH8" s="106">
        <v>4.6890796970012756E-2</v>
      </c>
      <c r="AI8" s="106">
        <v>4.4907983292345827E-2</v>
      </c>
      <c r="AJ8" s="106">
        <v>4.298489829858837E-2</v>
      </c>
      <c r="AK8" s="106">
        <v>4.1119825578065955E-2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8.0071653435960002</v>
      </c>
      <c r="I9" s="106">
        <v>7.031958919899747</v>
      </c>
      <c r="J9" s="106">
        <v>8.1082966059819555</v>
      </c>
      <c r="K9" s="106">
        <v>8.4477230450631726</v>
      </c>
      <c r="L9" s="106">
        <v>8.7841024516767412</v>
      </c>
      <c r="M9" s="106">
        <v>9.1117203414572163</v>
      </c>
      <c r="N9" s="106">
        <v>9.4275545972227022</v>
      </c>
      <c r="O9" s="106">
        <v>9.7323522853002711</v>
      </c>
      <c r="P9" s="106">
        <v>10.053705364602322</v>
      </c>
      <c r="Q9" s="106">
        <v>10.370115778034766</v>
      </c>
      <c r="R9" s="106">
        <v>10.682192044515997</v>
      </c>
      <c r="S9" s="106">
        <v>10.9884822568463</v>
      </c>
      <c r="T9" s="106">
        <v>11.28961660725348</v>
      </c>
      <c r="U9" s="106">
        <v>11.585861687751292</v>
      </c>
      <c r="V9" s="106">
        <v>11.878222458880289</v>
      </c>
      <c r="W9" s="106">
        <v>12.166185818537645</v>
      </c>
      <c r="X9" s="106">
        <v>12.451325334842847</v>
      </c>
      <c r="Y9" s="106">
        <v>12.73211955694226</v>
      </c>
      <c r="Z9" s="106">
        <v>13.009450031418753</v>
      </c>
      <c r="AA9" s="106">
        <v>13.28266923917934</v>
      </c>
      <c r="AB9" s="106">
        <v>13.553191349247447</v>
      </c>
      <c r="AC9" s="106">
        <v>13.833514418860199</v>
      </c>
      <c r="AD9" s="106">
        <v>14.11094221572133</v>
      </c>
      <c r="AE9" s="106">
        <v>14.386424656764607</v>
      </c>
      <c r="AF9" s="106">
        <v>14.658948538209772</v>
      </c>
      <c r="AG9" s="106">
        <v>14.928358877159248</v>
      </c>
      <c r="AH9" s="106">
        <v>15.195605234484301</v>
      </c>
      <c r="AI9" s="106">
        <v>15.459740257977874</v>
      </c>
      <c r="AJ9" s="106">
        <v>15.720868301757172</v>
      </c>
      <c r="AK9" s="106">
        <v>15.979349321778676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17.237468463845428</v>
      </c>
      <c r="I10" s="106">
        <v>15.927280267653416</v>
      </c>
      <c r="J10" s="106">
        <v>15.530116220855707</v>
      </c>
      <c r="K10" s="106">
        <v>15.209874054699219</v>
      </c>
      <c r="L10" s="106">
        <v>14.898632753141946</v>
      </c>
      <c r="M10" s="106">
        <v>14.592030061500084</v>
      </c>
      <c r="N10" s="106">
        <v>14.293082301921428</v>
      </c>
      <c r="O10" s="106">
        <v>14.001090810563188</v>
      </c>
      <c r="P10" s="106">
        <v>13.72750383940306</v>
      </c>
      <c r="Q10" s="106">
        <v>13.45906227808271</v>
      </c>
      <c r="R10" s="106">
        <v>13.195558484648464</v>
      </c>
      <c r="S10" s="106">
        <v>12.945732092858085</v>
      </c>
      <c r="T10" s="106">
        <v>12.700224418062509</v>
      </c>
      <c r="U10" s="106">
        <v>12.458880881712371</v>
      </c>
      <c r="V10" s="106">
        <v>12.222947977298944</v>
      </c>
      <c r="W10" s="106">
        <v>11.991810830323516</v>
      </c>
      <c r="X10" s="106">
        <v>11.766629773936689</v>
      </c>
      <c r="Y10" s="106">
        <v>11.54580936931383</v>
      </c>
      <c r="Z10" s="106">
        <v>11.330332335375632</v>
      </c>
      <c r="AA10" s="106">
        <v>11.119173707623752</v>
      </c>
      <c r="AB10" s="106">
        <v>10.912854841133969</v>
      </c>
      <c r="AC10" s="106">
        <v>10.719564396180333</v>
      </c>
      <c r="AD10" s="106">
        <v>10.530000866973408</v>
      </c>
      <c r="AE10" s="106">
        <v>10.344850888325565</v>
      </c>
      <c r="AF10" s="106">
        <v>10.16319151496047</v>
      </c>
      <c r="AG10" s="106">
        <v>9.9850064354485948</v>
      </c>
      <c r="AH10" s="106">
        <v>9.8110226519855228</v>
      </c>
      <c r="AI10" s="106">
        <v>9.6402652678773855</v>
      </c>
      <c r="AJ10" s="106">
        <v>9.4724909205600198</v>
      </c>
      <c r="AK10" s="106">
        <v>9.307821130225868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06">
        <v>170.99626218573371</v>
      </c>
      <c r="I11" s="112">
        <v>135.18913911120913</v>
      </c>
      <c r="J11" s="112">
        <v>161</v>
      </c>
      <c r="K11" s="112">
        <v>161</v>
      </c>
      <c r="L11" s="112">
        <v>161</v>
      </c>
      <c r="M11" s="112">
        <v>161</v>
      </c>
      <c r="N11" s="112">
        <v>161</v>
      </c>
      <c r="O11" s="112">
        <v>161</v>
      </c>
      <c r="P11" s="112">
        <v>162</v>
      </c>
      <c r="Q11" s="112">
        <v>162</v>
      </c>
      <c r="R11" s="112">
        <v>162</v>
      </c>
      <c r="S11" s="112">
        <v>163</v>
      </c>
      <c r="T11" s="112">
        <v>163</v>
      </c>
      <c r="U11" s="112">
        <v>164</v>
      </c>
      <c r="V11" s="112">
        <v>164</v>
      </c>
      <c r="W11" s="112">
        <v>165</v>
      </c>
      <c r="X11" s="112">
        <v>165</v>
      </c>
      <c r="Y11" s="112">
        <v>166</v>
      </c>
      <c r="Z11" s="112">
        <v>166</v>
      </c>
      <c r="AA11" s="112">
        <v>167</v>
      </c>
      <c r="AB11" s="112">
        <v>167</v>
      </c>
      <c r="AC11" s="112">
        <v>168</v>
      </c>
      <c r="AD11" s="112">
        <v>168</v>
      </c>
      <c r="AE11" s="112">
        <v>169</v>
      </c>
      <c r="AF11" s="112">
        <v>170</v>
      </c>
      <c r="AG11" s="112">
        <v>170</v>
      </c>
      <c r="AH11" s="112">
        <v>171</v>
      </c>
      <c r="AI11" s="112">
        <v>172</v>
      </c>
      <c r="AJ11" s="112">
        <v>172</v>
      </c>
      <c r="AK11" s="112">
        <v>173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231.38752258992815</v>
      </c>
      <c r="I12" s="112">
        <v>208.44022880367123</v>
      </c>
      <c r="J12" s="112">
        <v>214</v>
      </c>
      <c r="K12" s="112">
        <v>214</v>
      </c>
      <c r="L12" s="112">
        <v>214</v>
      </c>
      <c r="M12" s="112">
        <v>214</v>
      </c>
      <c r="N12" s="112">
        <v>214</v>
      </c>
      <c r="O12" s="112">
        <v>214</v>
      </c>
      <c r="P12" s="112">
        <v>214</v>
      </c>
      <c r="Q12" s="112">
        <v>214</v>
      </c>
      <c r="R12" s="112">
        <v>215</v>
      </c>
      <c r="S12" s="112">
        <v>215</v>
      </c>
      <c r="T12" s="112">
        <v>216</v>
      </c>
      <c r="U12" s="112">
        <v>216</v>
      </c>
      <c r="V12" s="112">
        <v>217</v>
      </c>
      <c r="W12" s="112">
        <v>217</v>
      </c>
      <c r="X12" s="112">
        <v>218</v>
      </c>
      <c r="Y12" s="112">
        <v>218</v>
      </c>
      <c r="Z12" s="112">
        <v>219</v>
      </c>
      <c r="AA12" s="112">
        <v>219</v>
      </c>
      <c r="AB12" s="112">
        <v>219</v>
      </c>
      <c r="AC12" s="112">
        <v>220</v>
      </c>
      <c r="AD12" s="112">
        <v>221</v>
      </c>
      <c r="AE12" s="112">
        <v>221</v>
      </c>
      <c r="AF12" s="112">
        <v>222</v>
      </c>
      <c r="AG12" s="112">
        <v>223</v>
      </c>
      <c r="AH12" s="112">
        <v>223</v>
      </c>
      <c r="AI12" s="112">
        <v>224</v>
      </c>
      <c r="AJ12" s="112">
        <v>224</v>
      </c>
      <c r="AK12" s="112">
        <v>225</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208.0784834263612</v>
      </c>
      <c r="I13" s="112">
        <v>178.77205865860034</v>
      </c>
      <c r="J13" s="112">
        <v>192.34380676570211</v>
      </c>
      <c r="K13" s="112">
        <v>191.55472664163014</v>
      </c>
      <c r="L13" s="112">
        <v>190.83145196896828</v>
      </c>
      <c r="M13" s="112">
        <v>190.11300910084339</v>
      </c>
      <c r="N13" s="112">
        <v>189.41469724795647</v>
      </c>
      <c r="O13" s="112">
        <v>188.71865145213309</v>
      </c>
      <c r="P13" s="112">
        <v>188.34602112060296</v>
      </c>
      <c r="Q13" s="112">
        <v>188.01111022563555</v>
      </c>
      <c r="R13" s="112">
        <v>187.71187024345846</v>
      </c>
      <c r="S13" s="112">
        <v>187.50294603696625</v>
      </c>
      <c r="T13" s="112">
        <v>187.34650185060551</v>
      </c>
      <c r="U13" s="112">
        <v>187.21441819239521</v>
      </c>
      <c r="V13" s="112">
        <v>187.11212640191604</v>
      </c>
      <c r="W13" s="112">
        <v>187.02635643766189</v>
      </c>
      <c r="X13" s="112">
        <v>186.98310438329054</v>
      </c>
      <c r="Y13" s="112">
        <v>186.9518469460798</v>
      </c>
      <c r="Z13" s="112">
        <v>186.94263727398993</v>
      </c>
      <c r="AA13" s="112">
        <v>186.9420202712999</v>
      </c>
      <c r="AB13" s="112">
        <v>186.96601106731083</v>
      </c>
      <c r="AC13" s="112">
        <v>187.16484661815025</v>
      </c>
      <c r="AD13" s="112">
        <v>187.37473149042239</v>
      </c>
      <c r="AE13" s="112">
        <v>187.60141895336972</v>
      </c>
      <c r="AF13" s="112">
        <v>187.83533442804622</v>
      </c>
      <c r="AG13" s="112">
        <v>188.07087754962453</v>
      </c>
      <c r="AH13" s="112">
        <v>188.32255240184426</v>
      </c>
      <c r="AI13" s="112">
        <v>188.56942390001328</v>
      </c>
      <c r="AJ13" s="112">
        <v>188.81818423654042</v>
      </c>
      <c r="AK13" s="112">
        <v>189.0690652049928</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11.302478679368472</v>
      </c>
      <c r="I14" s="106">
        <v>11.359001154193892</v>
      </c>
      <c r="J14" s="106">
        <v>6.8756703424896539</v>
      </c>
      <c r="K14" s="106">
        <v>6.8756703424896539</v>
      </c>
      <c r="L14" s="106">
        <v>6.8756703424896548</v>
      </c>
      <c r="M14" s="106">
        <v>6.8756703424896548</v>
      </c>
      <c r="N14" s="106">
        <v>6.8756703424896548</v>
      </c>
      <c r="O14" s="106">
        <v>6.8756703424896548</v>
      </c>
      <c r="P14" s="106">
        <v>6.8756703424896557</v>
      </c>
      <c r="Q14" s="106">
        <v>6.8756703424896566</v>
      </c>
      <c r="R14" s="106">
        <v>6.8756703424896575</v>
      </c>
      <c r="S14" s="106">
        <v>6.8756703424896575</v>
      </c>
      <c r="T14" s="106">
        <v>6.8756703424896566</v>
      </c>
      <c r="U14" s="106">
        <v>6.8756703424896566</v>
      </c>
      <c r="V14" s="106">
        <v>6.8756703424896557</v>
      </c>
      <c r="W14" s="106">
        <v>6.8756703424896566</v>
      </c>
      <c r="X14" s="106">
        <v>6.8756703424896566</v>
      </c>
      <c r="Y14" s="106">
        <v>6.8756703424896566</v>
      </c>
      <c r="Z14" s="106">
        <v>6.8756703424896575</v>
      </c>
      <c r="AA14" s="106">
        <v>6.8756703424896575</v>
      </c>
      <c r="AB14" s="106">
        <v>6.8756703424896575</v>
      </c>
      <c r="AC14" s="106">
        <v>6.8756703424896566</v>
      </c>
      <c r="AD14" s="106">
        <v>6.8756703424896566</v>
      </c>
      <c r="AE14" s="106">
        <v>6.8756703424896557</v>
      </c>
      <c r="AF14" s="106">
        <v>6.8756703424896557</v>
      </c>
      <c r="AG14" s="106">
        <v>6.8756703424896557</v>
      </c>
      <c r="AH14" s="106">
        <v>6.8756703424896575</v>
      </c>
      <c r="AI14" s="106">
        <v>6.8756703424896575</v>
      </c>
      <c r="AJ14" s="106">
        <v>6.8756703424896575</v>
      </c>
      <c r="AK14" s="106">
        <v>6.8756703424896575</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20">
        <v>171.02552986416995</v>
      </c>
      <c r="I15" s="120">
        <v>170.79663720858107</v>
      </c>
      <c r="J15" s="106">
        <v>104.21162474506475</v>
      </c>
      <c r="K15" s="106">
        <v>103.30323196652614</v>
      </c>
      <c r="L15" s="106">
        <v>102.40455334646576</v>
      </c>
      <c r="M15" s="106">
        <v>101.53347527848382</v>
      </c>
      <c r="N15" s="106">
        <v>100.71458123733591</v>
      </c>
      <c r="O15" s="106">
        <v>99.943107113544428</v>
      </c>
      <c r="P15" s="106">
        <v>99.184643914565072</v>
      </c>
      <c r="Q15" s="106">
        <v>98.439690098664485</v>
      </c>
      <c r="R15" s="106">
        <v>97.703874356414332</v>
      </c>
      <c r="S15" s="106">
        <v>96.978098460689793</v>
      </c>
      <c r="T15" s="106">
        <v>96.259541615553047</v>
      </c>
      <c r="U15" s="106">
        <v>95.549436573263606</v>
      </c>
      <c r="V15" s="106">
        <v>94.850264309381146</v>
      </c>
      <c r="W15" s="106">
        <v>94.163022430664469</v>
      </c>
      <c r="X15" s="106">
        <v>93.485381912847956</v>
      </c>
      <c r="Y15" s="106">
        <v>92.818558191310743</v>
      </c>
      <c r="Z15" s="106">
        <v>92.164655772797175</v>
      </c>
      <c r="AA15" s="106">
        <v>91.522106804127333</v>
      </c>
      <c r="AB15" s="106">
        <v>90.887144582908874</v>
      </c>
      <c r="AC15" s="106">
        <v>90.260975120569086</v>
      </c>
      <c r="AD15" s="106">
        <v>89.642810338560153</v>
      </c>
      <c r="AE15" s="106">
        <v>89.034195368380466</v>
      </c>
      <c r="AF15" s="106">
        <v>88.433999522233535</v>
      </c>
      <c r="AG15" s="106">
        <v>87.844247480508699</v>
      </c>
      <c r="AH15" s="106">
        <v>87.265570515475844</v>
      </c>
      <c r="AI15" s="106">
        <v>86.697227228360362</v>
      </c>
      <c r="AJ15" s="106">
        <v>86.135981467184209</v>
      </c>
      <c r="AK15" s="106">
        <v>85.580732187234261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25.327999999999999</v>
      </c>
      <c r="I16" s="106">
        <v>25.7605</v>
      </c>
      <c r="J16" s="106">
        <v>26.206030887569867</v>
      </c>
      <c r="K16" s="106">
        <v>27.257403787339172</v>
      </c>
      <c r="L16" s="106">
        <v>28.304233943465434</v>
      </c>
      <c r="M16" s="106">
        <v>29.335110409838077</v>
      </c>
      <c r="N16" s="106">
        <v>30.333454072562652</v>
      </c>
      <c r="O16" s="106">
        <v>31.301138273427021</v>
      </c>
      <c r="P16" s="106">
        <v>32.2602236375782</v>
      </c>
      <c r="Q16" s="106">
        <v>33.210286677507732</v>
      </c>
      <c r="R16" s="106">
        <v>34.15425577345961</v>
      </c>
      <c r="S16" s="106">
        <v>35.091515322350538</v>
      </c>
      <c r="T16" s="106">
        <v>36.024067823013986</v>
      </c>
      <c r="U16" s="106">
        <v>36.951085297388275</v>
      </c>
      <c r="V16" s="106">
        <v>37.870761213303766</v>
      </c>
      <c r="W16" s="106">
        <v>38.782284152546254</v>
      </c>
      <c r="X16" s="106">
        <v>39.687315010728078</v>
      </c>
      <c r="Y16" s="106">
        <v>40.584881393746961</v>
      </c>
      <c r="Z16" s="106">
        <v>41.47325672918317</v>
      </c>
      <c r="AA16" s="106">
        <v>42.353520961380156</v>
      </c>
      <c r="AB16" s="106">
        <v>43.228580274793565</v>
      </c>
      <c r="AC16" s="106">
        <v>44.097455586055958</v>
      </c>
      <c r="AD16" s="106">
        <v>44.960752977479309</v>
      </c>
      <c r="AE16" s="106">
        <v>45.817156999846162</v>
      </c>
      <c r="AF16" s="106">
        <v>46.667544281451022</v>
      </c>
      <c r="AG16" s="106">
        <v>47.51012626980809</v>
      </c>
      <c r="AH16" s="106">
        <v>48.344228782387368</v>
      </c>
      <c r="AI16" s="106">
        <v>49.170353202950523</v>
      </c>
      <c r="AJ16" s="106">
        <v>49.991257840171649</v>
      </c>
      <c r="AK16" s="106">
        <v>50.807912487687034</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45.71293887598862</v>
      </c>
      <c r="I17" s="113">
        <v>46.243443314573021</v>
      </c>
      <c r="J17" s="114">
        <v>0.45477144892839294</v>
      </c>
      <c r="K17" s="114">
        <v>0.46816429037866486</v>
      </c>
      <c r="L17" s="114">
        <v>0.48118059018810194</v>
      </c>
      <c r="M17" s="114">
        <v>0.49373697462124339</v>
      </c>
      <c r="N17" s="114">
        <v>0.5057221757047845</v>
      </c>
      <c r="O17" s="114">
        <v>0.51718307156451282</v>
      </c>
      <c r="P17" s="114">
        <v>0.52831167281021607</v>
      </c>
      <c r="Q17" s="114">
        <v>0.53911551841398542</v>
      </c>
      <c r="R17" s="114">
        <v>0.54962539561967416</v>
      </c>
      <c r="S17" s="114">
        <v>0.55984534894982396</v>
      </c>
      <c r="T17" s="114">
        <v>0.56979670838181973</v>
      </c>
      <c r="U17" s="114">
        <v>0.57948116822118334</v>
      </c>
      <c r="V17" s="114">
        <v>0.5888950510817671</v>
      </c>
      <c r="W17" s="114">
        <v>0.59804176313823776</v>
      </c>
      <c r="X17" s="114">
        <v>0.60693908776918137</v>
      </c>
      <c r="Y17" s="114">
        <v>0.61558888318812321</v>
      </c>
      <c r="Z17" s="114">
        <v>0.62398948945394617</v>
      </c>
      <c r="AA17" s="114">
        <v>0.63215460340199892</v>
      </c>
      <c r="AB17" s="114">
        <v>0.64010601720021598</v>
      </c>
      <c r="AC17" s="114">
        <v>0.64784473305702517</v>
      </c>
      <c r="AD17" s="114">
        <v>0.65537961078062257</v>
      </c>
      <c r="AE17" s="114">
        <v>0.66271030125666397</v>
      </c>
      <c r="AF17" s="114">
        <v>0.66984665693562995</v>
      </c>
      <c r="AG17" s="114">
        <v>0.67678655833531132</v>
      </c>
      <c r="AH17" s="114">
        <v>0.68353325656760566</v>
      </c>
      <c r="AI17" s="114">
        <v>0.69009483374751834</v>
      </c>
      <c r="AJ17" s="114">
        <v>0.6964876481463429</v>
      </c>
      <c r="AK17" s="114">
        <v>0.70271986806467424</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8" t="s">
        <v>285</v>
      </c>
      <c r="C29" s="139"/>
      <c r="D29" s="139"/>
      <c r="E29" s="139"/>
      <c r="F29" s="139"/>
      <c r="G29" s="139"/>
      <c r="H29" s="139"/>
      <c r="I29" s="140"/>
    </row>
    <row r="30" spans="2:88" x14ac:dyDescent="0.3"/>
    <row r="31" spans="2:88" s="6" customFormat="1" ht="13.5" x14ac:dyDescent="0.25">
      <c r="B31" s="56" t="s">
        <v>21</v>
      </c>
      <c r="C31" s="141" t="s">
        <v>59</v>
      </c>
      <c r="D31" s="141"/>
      <c r="E31" s="141"/>
      <c r="F31" s="141"/>
      <c r="G31" s="141"/>
      <c r="H31" s="141"/>
      <c r="I31" s="141"/>
    </row>
    <row r="32" spans="2:88" s="6" customFormat="1" ht="59.65" customHeight="1" x14ac:dyDescent="0.25">
      <c r="B32" s="57">
        <v>1</v>
      </c>
      <c r="C32" s="129" t="s">
        <v>286</v>
      </c>
      <c r="D32" s="130"/>
      <c r="E32" s="130"/>
      <c r="F32" s="130"/>
      <c r="G32" s="130"/>
      <c r="H32" s="130"/>
      <c r="I32" s="130"/>
    </row>
    <row r="33" spans="2:9" s="6" customFormat="1" ht="54" customHeight="1" x14ac:dyDescent="0.25">
      <c r="B33" s="57">
        <v>2</v>
      </c>
      <c r="C33" s="129" t="s">
        <v>287</v>
      </c>
      <c r="D33" s="130"/>
      <c r="E33" s="130"/>
      <c r="F33" s="130"/>
      <c r="G33" s="130"/>
      <c r="H33" s="130"/>
      <c r="I33" s="130"/>
    </row>
    <row r="34" spans="2:9" s="6" customFormat="1" ht="58.15" customHeight="1" x14ac:dyDescent="0.25">
      <c r="B34" s="57">
        <v>3</v>
      </c>
      <c r="C34" s="129" t="s">
        <v>288</v>
      </c>
      <c r="D34" s="130"/>
      <c r="E34" s="130"/>
      <c r="F34" s="130"/>
      <c r="G34" s="130"/>
      <c r="H34" s="130"/>
      <c r="I34" s="130"/>
    </row>
    <row r="35" spans="2:9" s="6" customFormat="1" ht="61.15" customHeight="1" x14ac:dyDescent="0.25">
      <c r="B35" s="57">
        <v>4</v>
      </c>
      <c r="C35" s="129" t="s">
        <v>289</v>
      </c>
      <c r="D35" s="130"/>
      <c r="E35" s="130"/>
      <c r="F35" s="130"/>
      <c r="G35" s="130"/>
      <c r="H35" s="130"/>
      <c r="I35" s="130"/>
    </row>
    <row r="36" spans="2:9" s="6" customFormat="1" ht="58.5" customHeight="1" x14ac:dyDescent="0.25">
      <c r="B36" s="57">
        <v>5</v>
      </c>
      <c r="C36" s="129" t="s">
        <v>290</v>
      </c>
      <c r="D36" s="130"/>
      <c r="E36" s="130"/>
      <c r="F36" s="130"/>
      <c r="G36" s="130"/>
      <c r="H36" s="130"/>
      <c r="I36" s="130"/>
    </row>
    <row r="37" spans="2:9" s="6" customFormat="1" ht="75.400000000000006" customHeight="1" x14ac:dyDescent="0.25">
      <c r="B37" s="57">
        <v>6</v>
      </c>
      <c r="C37" s="129" t="s">
        <v>291</v>
      </c>
      <c r="D37" s="130"/>
      <c r="E37" s="130"/>
      <c r="F37" s="130"/>
      <c r="G37" s="130"/>
      <c r="H37" s="130"/>
      <c r="I37" s="130"/>
    </row>
    <row r="38" spans="2:9" s="6" customFormat="1" ht="61.5" customHeight="1" x14ac:dyDescent="0.25">
      <c r="B38" s="57">
        <v>7</v>
      </c>
      <c r="C38" s="129" t="s">
        <v>292</v>
      </c>
      <c r="D38" s="130"/>
      <c r="E38" s="130"/>
      <c r="F38" s="130"/>
      <c r="G38" s="130"/>
      <c r="H38" s="130"/>
      <c r="I38" s="130"/>
    </row>
    <row r="39" spans="2:9" s="6" customFormat="1" ht="75.400000000000006" customHeight="1" x14ac:dyDescent="0.25">
      <c r="B39" s="57">
        <v>8</v>
      </c>
      <c r="C39" s="129" t="s">
        <v>293</v>
      </c>
      <c r="D39" s="130"/>
      <c r="E39" s="130"/>
      <c r="F39" s="130"/>
      <c r="G39" s="130"/>
      <c r="H39" s="130"/>
      <c r="I39" s="130"/>
    </row>
    <row r="40" spans="2:9" s="6" customFormat="1" ht="66" customHeight="1" x14ac:dyDescent="0.25">
      <c r="B40" s="57">
        <v>9</v>
      </c>
      <c r="C40" s="129" t="s">
        <v>294</v>
      </c>
      <c r="D40" s="130"/>
      <c r="E40" s="130"/>
      <c r="F40" s="130"/>
      <c r="G40" s="130"/>
      <c r="H40" s="130"/>
      <c r="I40" s="130"/>
    </row>
    <row r="41" spans="2:9" s="6" customFormat="1" ht="54.4" customHeight="1" x14ac:dyDescent="0.25">
      <c r="B41" s="57">
        <v>10</v>
      </c>
      <c r="C41" s="129" t="s">
        <v>295</v>
      </c>
      <c r="D41" s="130"/>
      <c r="E41" s="130"/>
      <c r="F41" s="130"/>
      <c r="G41" s="130"/>
      <c r="H41" s="130"/>
      <c r="I41" s="130"/>
    </row>
    <row r="42" spans="2:9" s="6" customFormat="1" ht="57.4" customHeight="1" x14ac:dyDescent="0.25">
      <c r="B42" s="57">
        <v>11</v>
      </c>
      <c r="C42" s="129" t="s">
        <v>296</v>
      </c>
      <c r="D42" s="130"/>
      <c r="E42" s="130"/>
      <c r="F42" s="130"/>
      <c r="G42" s="130"/>
      <c r="H42" s="130"/>
      <c r="I42" s="130"/>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22" t="s">
        <v>297</v>
      </c>
      <c r="C1" s="122"/>
      <c r="D1" s="122"/>
      <c r="E1" s="122"/>
      <c r="F1" s="122"/>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4" t="s">
        <v>3</v>
      </c>
      <c r="C3" s="135"/>
      <c r="D3" s="144" t="str">
        <f>'Cover sheet'!C5</f>
        <v>DCWW</v>
      </c>
      <c r="E3" s="145"/>
      <c r="F3" s="146"/>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34" t="s">
        <v>5</v>
      </c>
      <c r="C4" s="135"/>
      <c r="D4" s="144" t="str">
        <f>'Cover sheet'!C6</f>
        <v>Pembrokeshire</v>
      </c>
      <c r="E4" s="145"/>
      <c r="F4" s="146"/>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8" t="s">
        <v>91</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8">
        <v>43.759969412153261</v>
      </c>
      <c r="I7" s="118">
        <v>46.32139969035412</v>
      </c>
      <c r="J7" s="109">
        <v>43.125479880130186</v>
      </c>
      <c r="K7" s="109">
        <v>43.122258231588972</v>
      </c>
      <c r="L7" s="109">
        <v>43.149752495243625</v>
      </c>
      <c r="M7" s="109">
        <v>43.159522058990966</v>
      </c>
      <c r="N7" s="109">
        <v>43.166238301288985</v>
      </c>
      <c r="O7" s="109">
        <v>43.168964933022671</v>
      </c>
      <c r="P7" s="109">
        <v>43.206200262077907</v>
      </c>
      <c r="Q7" s="109">
        <v>43.24391202967081</v>
      </c>
      <c r="R7" s="109">
        <v>43.282514253804479</v>
      </c>
      <c r="S7" s="109">
        <v>43.329051250790087</v>
      </c>
      <c r="T7" s="109">
        <v>43.375051435970128</v>
      </c>
      <c r="U7" s="109">
        <v>43.420598183602969</v>
      </c>
      <c r="V7" s="109">
        <v>43.467849783930738</v>
      </c>
      <c r="W7" s="109">
        <v>43.515679205219918</v>
      </c>
      <c r="X7" s="109">
        <v>43.567498575769442</v>
      </c>
      <c r="Y7" s="109">
        <v>43.619506547503093</v>
      </c>
      <c r="Z7" s="109">
        <v>43.67348882224212</v>
      </c>
      <c r="AA7" s="109">
        <v>43.727816746274769</v>
      </c>
      <c r="AB7" s="109">
        <v>43.784414923850079</v>
      </c>
      <c r="AC7" s="109">
        <v>43.863502304493139</v>
      </c>
      <c r="AD7" s="109">
        <v>43.943562127375579</v>
      </c>
      <c r="AE7" s="109">
        <v>44.026168616487027</v>
      </c>
      <c r="AF7" s="109">
        <v>44.109433015958729</v>
      </c>
      <c r="AG7" s="109">
        <v>44.193155085973153</v>
      </c>
      <c r="AH7" s="109">
        <v>44.279161772612078</v>
      </c>
      <c r="AI7" s="109">
        <v>44.365370945791028</v>
      </c>
      <c r="AJ7" s="109">
        <v>44.451678985831833</v>
      </c>
      <c r="AK7" s="109">
        <v>44.53856445493988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85.701369893281907</v>
      </c>
      <c r="I8" s="106">
        <v>86.598545336646879</v>
      </c>
      <c r="J8" s="106">
        <v>87.730527562213027</v>
      </c>
      <c r="K8" s="106">
        <v>87.723291534138113</v>
      </c>
      <c r="L8" s="106">
        <v>87.716055506063199</v>
      </c>
      <c r="M8" s="106">
        <v>87.708819477988271</v>
      </c>
      <c r="N8" s="106">
        <v>87.701583449913343</v>
      </c>
      <c r="O8" s="106">
        <v>87.69434742183843</v>
      </c>
      <c r="P8" s="106">
        <v>87.687111393763487</v>
      </c>
      <c r="Q8" s="106">
        <v>87.679875365688531</v>
      </c>
      <c r="R8" s="106">
        <v>87.674448344632353</v>
      </c>
      <c r="S8" s="106">
        <v>87.672639337613631</v>
      </c>
      <c r="T8" s="106">
        <v>87.670830330594882</v>
      </c>
      <c r="U8" s="106">
        <v>87.669021323576132</v>
      </c>
      <c r="V8" s="106">
        <v>87.667212316557425</v>
      </c>
      <c r="W8" s="106">
        <v>87.665403309538675</v>
      </c>
      <c r="X8" s="106">
        <v>87.663594302519954</v>
      </c>
      <c r="Y8" s="106">
        <v>87.661785295501218</v>
      </c>
      <c r="Z8" s="106">
        <v>87.659976288482497</v>
      </c>
      <c r="AA8" s="106">
        <v>87.658167281463776</v>
      </c>
      <c r="AB8" s="106">
        <v>87.65635827444504</v>
      </c>
      <c r="AC8" s="106">
        <v>87.654549267426319</v>
      </c>
      <c r="AD8" s="106">
        <v>87.652740260407569</v>
      </c>
      <c r="AE8" s="106">
        <v>87.650931253388833</v>
      </c>
      <c r="AF8" s="106">
        <v>87.649122246370098</v>
      </c>
      <c r="AG8" s="106">
        <v>87.647313239351362</v>
      </c>
      <c r="AH8" s="106">
        <v>87.645504232332627</v>
      </c>
      <c r="AI8" s="106">
        <v>87.64369522531392</v>
      </c>
      <c r="AJ8" s="106">
        <v>87.64188621829517</v>
      </c>
      <c r="AK8" s="106">
        <v>87.640077211276463</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85.701369893281907</v>
      </c>
      <c r="I9" s="106">
        <f>I8</f>
        <v>86.598545336646879</v>
      </c>
      <c r="J9" s="106">
        <v>59.440527562213028</v>
      </c>
      <c r="K9" s="106">
        <v>59.433291534138114</v>
      </c>
      <c r="L9" s="106">
        <v>59.4260555060632</v>
      </c>
      <c r="M9" s="106">
        <v>59.418819477988272</v>
      </c>
      <c r="N9" s="106">
        <v>59.411583449913344</v>
      </c>
      <c r="O9" s="106">
        <v>59.40434742183843</v>
      </c>
      <c r="P9" s="106">
        <v>59.397111393763488</v>
      </c>
      <c r="Q9" s="106">
        <v>59.389875365688532</v>
      </c>
      <c r="R9" s="106">
        <v>59.384448344632354</v>
      </c>
      <c r="S9" s="106">
        <v>59.382639337613632</v>
      </c>
      <c r="T9" s="106">
        <v>59.380830330594883</v>
      </c>
      <c r="U9" s="106">
        <v>59.379021323576133</v>
      </c>
      <c r="V9" s="106">
        <v>59.377212316557426</v>
      </c>
      <c r="W9" s="106">
        <v>59.375403309538676</v>
      </c>
      <c r="X9" s="106">
        <v>59.373594302519955</v>
      </c>
      <c r="Y9" s="106">
        <v>59.371785295501219</v>
      </c>
      <c r="Z9" s="106">
        <v>59.369976288482498</v>
      </c>
      <c r="AA9" s="106">
        <v>59.368167281463776</v>
      </c>
      <c r="AB9" s="106">
        <v>59.366358274445041</v>
      </c>
      <c r="AC9" s="106">
        <v>59.36454926742632</v>
      </c>
      <c r="AD9" s="106">
        <v>59.36274026040757</v>
      </c>
      <c r="AE9" s="106">
        <v>59.360931253388834</v>
      </c>
      <c r="AF9" s="106">
        <v>59.359122246370099</v>
      </c>
      <c r="AG9" s="106">
        <v>59.357313239351363</v>
      </c>
      <c r="AH9" s="106">
        <v>59.355504232332628</v>
      </c>
      <c r="AI9" s="106">
        <v>59.353695225313921</v>
      </c>
      <c r="AJ9" s="106">
        <v>59.351886218295171</v>
      </c>
      <c r="AK9" s="106">
        <v>59.350077211276464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4.2383655129062774</v>
      </c>
      <c r="I10" s="106">
        <v>2.5152312589903061</v>
      </c>
      <c r="J10" s="106">
        <v>3.6793083310567694</v>
      </c>
      <c r="K10" s="106">
        <v>3.714138569700892</v>
      </c>
      <c r="L10" s="106">
        <v>3.7498031720017093</v>
      </c>
      <c r="M10" s="106">
        <v>2.992415753403546</v>
      </c>
      <c r="N10" s="106">
        <v>3.0122246954866201</v>
      </c>
      <c r="O10" s="106">
        <v>3.0247742385114038</v>
      </c>
      <c r="P10" s="106">
        <v>3.0823173609638204</v>
      </c>
      <c r="Q10" s="106">
        <v>3.1194395040795921</v>
      </c>
      <c r="R10" s="106">
        <v>2.5845605471568032</v>
      </c>
      <c r="S10" s="106">
        <v>2.6185568075099281</v>
      </c>
      <c r="T10" s="106">
        <v>2.6154296081981139</v>
      </c>
      <c r="U10" s="106">
        <v>2.682788233999728</v>
      </c>
      <c r="V10" s="106">
        <v>2.6736897580674559</v>
      </c>
      <c r="W10" s="106">
        <v>2.2321827142097161</v>
      </c>
      <c r="X10" s="106">
        <v>2.2435113318536914</v>
      </c>
      <c r="Y10" s="106">
        <v>2.26634538897369</v>
      </c>
      <c r="Z10" s="106">
        <v>2.2504219035221289</v>
      </c>
      <c r="AA10" s="106">
        <v>2.3156907148604957</v>
      </c>
      <c r="AB10" s="106">
        <v>1.8873208630835381</v>
      </c>
      <c r="AC10" s="106">
        <v>1.8762665667029232</v>
      </c>
      <c r="AD10" s="106">
        <v>1.9271000579182063</v>
      </c>
      <c r="AE10" s="106">
        <v>1.9315000924651191</v>
      </c>
      <c r="AF10" s="106">
        <v>1.9596824377975159</v>
      </c>
      <c r="AG10" s="106">
        <v>1.9741311987661581</v>
      </c>
      <c r="AH10" s="106">
        <v>1.9553260609868599</v>
      </c>
      <c r="AI10" s="106">
        <v>1.9737863613201061</v>
      </c>
      <c r="AJ10" s="106">
        <v>1.9977262575388892</v>
      </c>
      <c r="AK10" s="106">
        <v>2.0163719857096729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37.703034968222369</v>
      </c>
      <c r="I11" s="108">
        <f>I9-I7-I10</f>
        <v>37.761914387302454</v>
      </c>
      <c r="J11" s="108">
        <v>12.635739351026071</v>
      </c>
      <c r="K11" s="108">
        <v>12.596894732848249</v>
      </c>
      <c r="L11" s="108">
        <v>12.526499838817866</v>
      </c>
      <c r="M11" s="108">
        <v>13.266881665593761</v>
      </c>
      <c r="N11" s="108">
        <v>13.23312045313774</v>
      </c>
      <c r="O11" s="108">
        <v>13.210608250304356</v>
      </c>
      <c r="P11" s="108">
        <v>13.108593770721761</v>
      </c>
      <c r="Q11" s="108">
        <v>13.02652383193813</v>
      </c>
      <c r="R11" s="108">
        <v>13.517373543671072</v>
      </c>
      <c r="S11" s="108">
        <v>13.435031279313616</v>
      </c>
      <c r="T11" s="108">
        <v>13.390349286426641</v>
      </c>
      <c r="U11" s="108">
        <v>13.275634905973435</v>
      </c>
      <c r="V11" s="108">
        <v>13.235672774559232</v>
      </c>
      <c r="W11" s="108">
        <v>13.627541390109041</v>
      </c>
      <c r="X11" s="108">
        <v>13.562584394896822</v>
      </c>
      <c r="Y11" s="108">
        <v>13.485933359024436</v>
      </c>
      <c r="Z11" s="108">
        <v>13.446065562718248</v>
      </c>
      <c r="AA11" s="108">
        <v>13.324659820328511</v>
      </c>
      <c r="AB11" s="108">
        <v>13.694622487511424</v>
      </c>
      <c r="AC11" s="108">
        <v>13.624780396230257</v>
      </c>
      <c r="AD11" s="108">
        <v>13.492078075113785</v>
      </c>
      <c r="AE11" s="108">
        <v>13.403262544436688</v>
      </c>
      <c r="AF11" s="108">
        <v>13.290006792613854</v>
      </c>
      <c r="AG11" s="108">
        <v>13.190026954612051</v>
      </c>
      <c r="AH11" s="108">
        <v>13.121016398733691</v>
      </c>
      <c r="AI11" s="108">
        <v>13.014537918202786</v>
      </c>
      <c r="AJ11" s="108">
        <v>12.902480974924448</v>
      </c>
      <c r="AK11" s="108">
        <v>12.79514077062691</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8" t="s">
        <v>303</v>
      </c>
      <c r="C23" s="139"/>
      <c r="D23" s="139"/>
      <c r="E23" s="139"/>
      <c r="F23" s="139"/>
      <c r="G23" s="139"/>
      <c r="H23" s="139"/>
      <c r="I23" s="140"/>
    </row>
    <row r="24" spans="2:9" x14ac:dyDescent="0.3"/>
    <row r="25" spans="2:9" s="6" customFormat="1" ht="13.5" x14ac:dyDescent="0.25">
      <c r="B25" s="56" t="s">
        <v>21</v>
      </c>
      <c r="C25" s="141" t="s">
        <v>59</v>
      </c>
      <c r="D25" s="141"/>
      <c r="E25" s="141"/>
      <c r="F25" s="141"/>
      <c r="G25" s="141"/>
      <c r="H25" s="141"/>
      <c r="I25" s="141"/>
    </row>
    <row r="26" spans="2:9" s="6" customFormat="1" ht="76.900000000000006" customHeight="1" x14ac:dyDescent="0.25">
      <c r="B26" s="57">
        <v>1</v>
      </c>
      <c r="C26" s="129" t="s">
        <v>304</v>
      </c>
      <c r="D26" s="130"/>
      <c r="E26" s="130"/>
      <c r="F26" s="130"/>
      <c r="G26" s="130"/>
      <c r="H26" s="130"/>
      <c r="I26" s="130"/>
    </row>
    <row r="27" spans="2:9" s="6" customFormat="1" ht="54" customHeight="1" x14ac:dyDescent="0.25">
      <c r="B27" s="57">
        <v>2</v>
      </c>
      <c r="C27" s="129" t="s">
        <v>305</v>
      </c>
      <c r="D27" s="130"/>
      <c r="E27" s="130"/>
      <c r="F27" s="130"/>
      <c r="G27" s="130"/>
      <c r="H27" s="130"/>
      <c r="I27" s="130"/>
    </row>
    <row r="28" spans="2:9" s="6" customFormat="1" ht="58.15" customHeight="1" x14ac:dyDescent="0.25">
      <c r="B28" s="57">
        <v>3</v>
      </c>
      <c r="C28" s="129" t="s">
        <v>306</v>
      </c>
      <c r="D28" s="130"/>
      <c r="E28" s="130"/>
      <c r="F28" s="130"/>
      <c r="G28" s="130"/>
      <c r="H28" s="130"/>
      <c r="I28" s="130"/>
    </row>
    <row r="29" spans="2:9" s="6" customFormat="1" ht="61.15" customHeight="1" x14ac:dyDescent="0.25">
      <c r="B29" s="57">
        <v>4</v>
      </c>
      <c r="C29" s="129" t="s">
        <v>261</v>
      </c>
      <c r="D29" s="130"/>
      <c r="E29" s="130"/>
      <c r="F29" s="130"/>
      <c r="G29" s="130"/>
      <c r="H29" s="130"/>
      <c r="I29" s="130"/>
    </row>
    <row r="30" spans="2:9" s="6" customFormat="1" ht="58.5" customHeight="1" x14ac:dyDescent="0.25">
      <c r="B30" s="57">
        <v>5</v>
      </c>
      <c r="C30" s="129" t="s">
        <v>307</v>
      </c>
      <c r="D30" s="130"/>
      <c r="E30" s="130"/>
      <c r="F30" s="130"/>
      <c r="G30" s="130"/>
      <c r="H30" s="130"/>
      <c r="I30" s="130"/>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2022-11-29T11:03:52Z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