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7CE3A94A-0A26-4F54-8A25-665A5AB9612D}"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I11" i="19"/>
  <c r="H11" i="16" l="1"/>
  <c r="I11" i="16"/>
  <c r="H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<sst xmlns="http://schemas.openxmlformats.org/spreadsheetml/2006/main" count="1017" uniqueCount="404">
  <si>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</si>
  <si>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</si>
  <si>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</si>
  <si>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</si>
  <si>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</si>
  <si>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</si>
  <si>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</si>
  <si>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</si>
  <si>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</si>
  <si>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</si>
  <si>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</si>
  <si>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</si>
  <si>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</si>
  <si>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</si>
  <si>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</si>
  <si>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</si>
  <si>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</si>
  <si>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</si>
  <si>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</si>
  <si>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</si>
  <si>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</si>
  <si>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</si>
  <si>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</si>
  <si>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</si>
  <si>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</si>
  <si>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</si>
  <si>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</si>
  <si>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</si>
  <si>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</si>
  <si>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</si>
  <si>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</si>
  <si>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</si>
  <si>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</si>
  <si>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</si>
  <si>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</si>
  <si>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</si>
  <si>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</si>
  <si>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</si>
  <si>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</si>
  <si>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</si>
  <si>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</si>
  <si>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</si>
  <si>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</si>
  <si>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</si>
  <si>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</si>
  <si>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</si>
  <si>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</si>
  <si>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</si>
  <si>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</si>
  <si>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</si>
  <si>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</si>
  <si>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</si>
  <si>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</si>
  <si>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</si>
  <si>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</si>
  <si>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</si>
  <si>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</si>
  <si>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</si>
  <si>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</si>
  <si>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</si>
  <si>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</si>
  <si>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</si>
  <si>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</si>
  <si>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</si>
  <si>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</si>
  <si>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</si>
  <si>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</si>
  <si>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</si>
  <si>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</si>
  <si>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</si>
  <si>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</si>
  <si>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</si>
  <si>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</si>
  <si>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</si>
  <si>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</si>
  <si>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</si>
  <si>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</si>
  <si>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</si>
  <si>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</si>
  <si>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</si>
  <si>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</si>
  <si>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</si>
  <si>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</si>
  <si>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</si>
  <si>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</si>
  <si>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</si>
  <si>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</si>
  <si>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</si>
  <si>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</si>
  <si>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</si>
  <si>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</si>
  <si>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</si>
  <si>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</si>
  <si>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</si>
  <si>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</si>
  <si>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</si>
  <si>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</si>
  <si>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</si>
  <si>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</si>
  <si>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</si>
  <si>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</si>
  <si>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</si>
  <si>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</si>
  <si>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</si>
  <si>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</si>
  <si>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</si>
  <si>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</si>
  <si>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</si>
  <si>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</si>
  <si>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</si>
  <si>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</si>
  <si>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</si>
  <si>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</si>
  <si>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</si>
  <si>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</si>
  <si>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</si>
  <si>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</si>
  <si>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</si>
  <si>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</si>
  <si>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</si>
  <si>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</si>
  <si>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</si>
  <si>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</si>
  <si>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</si>
  <si>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</si>
  <si>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</si>
  <si>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</si>
  <si>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</si>
  <si>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</si>
  <si>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</si>
  <si>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</si>
  <si>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</si>
  <si>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</si>
  <si>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</si>
  <si>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</si>
  <si>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</si>
  <si>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</si>
  <si>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</si>
  <si>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</si>
  <si>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</si>
  <si>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</si>
  <si>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</si>
  <si>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</si>
  <si>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</si>
  <si>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</si>
  <si>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</si>
  <si>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</si>
  <si>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</si>
  <si>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</si>
  <si>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</si>
  <si>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</si>
  <si>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</si>
  <si>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</si>
  <si>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</si>
  <si>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</si>
  <si>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</si>
  <si>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</si>
  <si>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</si>
  <si>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</si>
  <si>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</si>
  <si>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</si>
  <si>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</si>
  <si>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</si>
  <si>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</si>
  <si>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</si>
  <si>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</si>
  <si>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</si>
  <si>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</si>
  <si>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</si>
  <si>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</si>
  <si>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</si>
  <si>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</si>
  <si>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</si>
  <si>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</si>
  <si>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</si>
  <si>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</si>
  <si>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</si>
  <si>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</si>
  <si>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</si>
  <si>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</si>
  <si>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</si>
  <si>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</si>
  <si>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</si>
  <si>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</si>
  <si>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</si>
  <si>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</si>
  <si>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</si>
  <si>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</si>
  <si>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</si>
  <si>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</si>
  <si>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</si>
  <si>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</si>
  <si>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</si>
  <si>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</si>
  <si>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</si>
  <si>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</si>
  <si>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</si>
  <si>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</si>
  <si>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</si>
  <si>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</si>
  <si>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</si>
  <si>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</si>
  <si>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</si>
  <si>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</si>
  <si>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</si>
  <si>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</si>
  <si>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</si>
  <si>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</si>
  <si>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</si>
  <si>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</si>
  <si>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</si>
  <si>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</si>
  <si>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</si>
  <si>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</si>
  <si>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</si>
  <si>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</si>
  <si>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</si>
  <si>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</si>
  <si>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</si>
  <si>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</si>
  <si>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</si>
  <si>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</si>
  <si>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</si>
  <si>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</si>
  <si>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</si>
  <si>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</si>
  <si>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</si>
  <si>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</si>
  <si>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</si>
  <si>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</si>
  <si>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</si>
  <si>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</si>
  <si>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</si>
  <si>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</si>
  <si>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</si>
  <si>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</si>
  <si>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</si>
  <si>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</si>
  <si>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</si>
  <si>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</si>
  <si>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</si>
  <si>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</si>
  <si>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</si>
  <si>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</si>
  <si>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</si>
  <si>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</si>
  <si>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</si>
  <si>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</si>
  <si>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</si>
  <si>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</si>
  <si>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</si>
  <si>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</si>
  <si>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</si>
  <si>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</si>
  <si>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</si>
  <si>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</si>
  <si>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</si>
  <si>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</si>
  <si>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</si>
  <si>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</si>
  <si>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</si>
  <si>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</si>
  <si>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</si>
  <si>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</si>
  <si>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</si>
  <si>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</si>
  <si>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</si>
  <si>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</si>
  <si>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</si>
  <si>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</si>
  <si>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</si>
  <si>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</si>
  <si>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</si>
  <si>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</si>
  <si>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</si>
  <si>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</si>
  <si>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</si>
  <si>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</si>
  <si>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</si>
  <si>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</si>
  <si>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</si>
  <si>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</si>
  <si>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</si>
  <si>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</si>
  <si>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</si>
  <si>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</si>
  <si>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</si>
  <si>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</si>
  <si>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</si>
  <si>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</si>
  <si>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</si>
  <si>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</si>
  <si>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</si>
  <si>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</si>
  <si>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</si>
  <si>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</si>
  <si>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</si>
  <si>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</si>
  <si>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</si>
  <si>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</si>
  <si>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</si>
  <si>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</si>
  <si>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</si>
  <si>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</si>
  <si>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</si>
  <si>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</si>
  <si>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</si>
  <si>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</si>
  <si>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</si>
  <si>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</si>
  <si>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</si>
  <si>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</si>
  <si>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</si>
  <si>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</si>
  <si>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</si>
  <si>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</si>
  <si>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</si>
  <si>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</si>
  <si>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</si>
  <si>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</si>
  <si>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</si>
  <si>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</si>
  <si>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</si>
  <si>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</si>
  <si>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</si>
  <si>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</si>
  <si>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</si>
  <si>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</si>
  <si>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</si>
  <si>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</si>
  <si>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</si>
  <si>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</si>
  <si>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</si>
  <si>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</si>
  <si>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</si>
  <si>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</si>
  <si>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</si>
  <si>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</si>
  <si>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</si>
  <si>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</si>
  <si>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</si>
  <si>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</si>
  <si>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</si>
  <si>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</si>
  <si>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</si>
  <si>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</si>
  <si>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</si>
  <si>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</si>
  <si>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</si>
  <si>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</si>
  <si>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</si>
  <si>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</si>
  <si>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</si>
  <si>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</si>
  <si>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</si>
  <si>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</si>
  <si>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</si>
  <si>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</si>
  <si>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</si>
  <si>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</si>
  <si>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</si>
  <si>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</si>
  <si>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</si>
  <si>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</si>
  <si>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</si>
  <si>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</si>
  <si>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</si>
  <si>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</si>
  <si>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</si>
  <si>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</si>
  <si>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</si>
  <si>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</si>
  <si>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</si>
  <si>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</si>
  <si>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</si>
  <si>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</si>
  <si>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</si>
  <si>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</si>
  <si>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</si>
  <si>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</si>
  <si>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</si>
  <si>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</si>
  <si>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</si>
  <si>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</si>
  <si>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</si>
  <si>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</si>
  <si>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</si>
  <si>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</si>
  <si>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</si>
  <si>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</si>
  <si>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</si>
  <si>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</si>
  <si>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</si>
  <si>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</si>
  <si>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</si>
  <si>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</si>
  <si>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South Meirionnydd</t>
  </si>
  <si>
    <t>This Water Resources Zone stretches from the coastal town of Tywyn and the Dysynni estuary, north westwards to Dolgellau and the western fringes of Lake Vyrnwy.</t>
  </si>
  <si>
    <t>DYAA</t>
  </si>
  <si>
    <t>1 in 20</t>
  </si>
  <si>
    <t>1 in 40</t>
  </si>
  <si>
    <t>&gt;1:200</t>
  </si>
  <si>
    <t>Annual abstraction licence limit.</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</si>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</sst>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887023</xdr:colOff>
      <xdr:row>5</xdr:row>
      <xdr:rowOff>129539</xdr:rowOff>
    </xdr:from>
    <xdr:to>
      <xdr:col>4</xdr:col>
      <xdr:colOff>2873938</xdr:colOff>
      <xdr:row>14</xdr:row>
      <xdr:rowOff>724140</xdr:rowOff>
    </xdr:to>
    <xdr:pic>
      <xdr:nvPicPr>
        <xdr:cNvPr id="5" name="Picture 4">
          <a:extLst>
            <a:ext uri="{FF2B5EF4-FFF2-40B4-BE49-F238E27FC236}">
              <a16:creationId xmlns:a16="http://schemas.microsoft.com/office/drawing/2014/main" id="{2BD6AB50-81AA-40F2-B40F-191D95A582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0079" y="1540650"/>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9" t="s">
        <v>3</v>
      </c>
      <c r="C3" s="130"/>
      <c r="D3" s="139" t="str">
        <f>'Cover sheet'!C5</f>
        <v>DCWW</v>
      </c>
      <c r="E3" s="140"/>
      <c r="F3" s="141"/>
    </row>
    <row r="4" spans="2:27" ht="16.5" thickBot="1" x14ac:dyDescent="0.35">
      <c r="B4" s="129" t="s">
        <v>5</v>
      </c>
      <c r="C4" s="130"/>
      <c r="D4" s="139" t="str">
        <f>'Cover sheet'!C6</f>
        <v>South Meirionnydd</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3" t="s">
        <v>369</v>
      </c>
      <c r="C36" s="134"/>
      <c r="D36" s="134"/>
      <c r="E36" s="134"/>
      <c r="F36" s="134"/>
      <c r="G36" s="134"/>
      <c r="H36" s="134"/>
      <c r="I36" s="135"/>
    </row>
    <row r="37" spans="2:9" x14ac:dyDescent="0.3"/>
    <row r="38" spans="2:9" s="6" customFormat="1" ht="13.5" x14ac:dyDescent="0.25">
      <c r="B38" s="56" t="s">
        <v>21</v>
      </c>
      <c r="C38" s="136" t="s">
        <v>59</v>
      </c>
      <c r="D38" s="136"/>
      <c r="E38" s="136"/>
      <c r="F38" s="136"/>
      <c r="G38" s="136"/>
      <c r="H38" s="136"/>
      <c r="I38" s="136"/>
    </row>
    <row r="39" spans="2:9" s="6" customFormat="1" ht="42" customHeight="1" x14ac:dyDescent="0.25">
      <c r="B39" s="57">
        <v>1</v>
      </c>
      <c r="C39" s="124" t="s">
        <v>370</v>
      </c>
      <c r="D39" s="125"/>
      <c r="E39" s="125"/>
      <c r="F39" s="125"/>
      <c r="G39" s="125"/>
      <c r="H39" s="125"/>
      <c r="I39" s="125"/>
    </row>
    <row r="40" spans="2:9" s="6" customFormat="1" ht="25.5" customHeight="1" x14ac:dyDescent="0.25">
      <c r="B40" s="57">
        <v>2</v>
      </c>
      <c r="C40" s="124" t="s">
        <v>371</v>
      </c>
      <c r="D40" s="125"/>
      <c r="E40" s="125"/>
      <c r="F40" s="125"/>
      <c r="G40" s="125"/>
      <c r="H40" s="125"/>
      <c r="I40" s="125"/>
    </row>
    <row r="41" spans="2:9" s="6" customFormat="1" ht="27" customHeight="1" x14ac:dyDescent="0.25">
      <c r="B41" s="57">
        <v>3</v>
      </c>
      <c r="C41" s="124" t="s">
        <v>372</v>
      </c>
      <c r="D41" s="125"/>
      <c r="E41" s="125"/>
      <c r="F41" s="125"/>
      <c r="G41" s="125"/>
      <c r="H41" s="125"/>
      <c r="I41" s="125"/>
    </row>
    <row r="42" spans="2:9" s="6" customFormat="1" ht="40.5" customHeight="1" x14ac:dyDescent="0.25">
      <c r="B42" s="57">
        <v>4</v>
      </c>
      <c r="C42" s="124" t="s">
        <v>373</v>
      </c>
      <c r="D42" s="125"/>
      <c r="E42" s="125"/>
      <c r="F42" s="125"/>
      <c r="G42" s="125"/>
      <c r="H42" s="125"/>
      <c r="I42" s="125"/>
    </row>
    <row r="43" spans="2:9" s="6" customFormat="1" ht="40.5" customHeight="1" x14ac:dyDescent="0.25">
      <c r="B43" s="57">
        <v>5</v>
      </c>
      <c r="C43" s="124" t="s">
        <v>374</v>
      </c>
      <c r="D43" s="125"/>
      <c r="E43" s="125"/>
      <c r="F43" s="125"/>
      <c r="G43" s="125"/>
      <c r="H43" s="125"/>
      <c r="I43" s="125"/>
    </row>
    <row r="44" spans="2:9" s="6" customFormat="1" ht="50.65" customHeight="1" x14ac:dyDescent="0.25">
      <c r="B44" s="57">
        <v>6</v>
      </c>
      <c r="C44" s="124" t="s">
        <v>375</v>
      </c>
      <c r="D44" s="125"/>
      <c r="E44" s="125"/>
      <c r="F44" s="125"/>
      <c r="G44" s="125"/>
      <c r="H44" s="125"/>
      <c r="I44" s="125"/>
    </row>
    <row r="45" spans="2:9" s="6" customFormat="1" ht="27.4" customHeight="1" x14ac:dyDescent="0.25">
      <c r="B45" s="57">
        <v>7</v>
      </c>
      <c r="C45" s="124" t="s">
        <v>376</v>
      </c>
      <c r="D45" s="125"/>
      <c r="E45" s="125"/>
      <c r="F45" s="125"/>
      <c r="G45" s="125"/>
      <c r="H45" s="125"/>
      <c r="I45" s="125"/>
    </row>
    <row r="46" spans="2:9" s="6" customFormat="1" ht="37.15" customHeight="1" x14ac:dyDescent="0.25">
      <c r="B46" s="57">
        <v>8</v>
      </c>
      <c r="C46" s="124" t="s">
        <v>377</v>
      </c>
      <c r="D46" s="125"/>
      <c r="E46" s="125"/>
      <c r="F46" s="125"/>
      <c r="G46" s="125"/>
      <c r="H46" s="125"/>
      <c r="I46" s="125"/>
    </row>
    <row r="47" spans="2:9" s="6" customFormat="1" ht="31.5" customHeight="1" x14ac:dyDescent="0.25">
      <c r="B47" s="57">
        <v>9</v>
      </c>
      <c r="C47" s="124" t="s">
        <v>378</v>
      </c>
      <c r="D47" s="125"/>
      <c r="E47" s="125"/>
      <c r="F47" s="125"/>
      <c r="G47" s="125"/>
      <c r="H47" s="125"/>
      <c r="I47" s="125"/>
    </row>
    <row r="48" spans="2:9" s="6" customFormat="1" ht="28.9" customHeight="1" x14ac:dyDescent="0.25">
      <c r="B48" s="57">
        <v>10</v>
      </c>
      <c r="C48" s="124" t="s">
        <v>379</v>
      </c>
      <c r="D48" s="125"/>
      <c r="E48" s="125"/>
      <c r="F48" s="125"/>
      <c r="G48" s="125"/>
      <c r="H48" s="125"/>
      <c r="I48" s="125"/>
    </row>
    <row r="49" spans="2:9" s="6" customFormat="1" ht="33" customHeight="1" x14ac:dyDescent="0.25">
      <c r="B49" s="57">
        <v>11</v>
      </c>
      <c r="C49" s="124" t="s">
        <v>380</v>
      </c>
      <c r="D49" s="125"/>
      <c r="E49" s="125"/>
      <c r="F49" s="125"/>
      <c r="G49" s="125"/>
      <c r="H49" s="125"/>
      <c r="I49" s="125"/>
    </row>
    <row r="50" spans="2:9" s="6" customFormat="1" ht="59.65" customHeight="1" x14ac:dyDescent="0.25">
      <c r="B50" s="57">
        <v>12</v>
      </c>
      <c r="C50" s="124" t="s">
        <v>381</v>
      </c>
      <c r="D50" s="125"/>
      <c r="E50" s="125"/>
      <c r="F50" s="125"/>
      <c r="G50" s="125"/>
      <c r="H50" s="125"/>
      <c r="I50" s="125"/>
    </row>
    <row r="51" spans="2:9" s="6" customFormat="1" ht="25.5" customHeight="1" x14ac:dyDescent="0.25">
      <c r="B51" s="57">
        <v>13</v>
      </c>
      <c r="C51" s="124" t="s">
        <v>382</v>
      </c>
      <c r="D51" s="125"/>
      <c r="E51" s="125"/>
      <c r="F51" s="125"/>
      <c r="G51" s="125"/>
      <c r="H51" s="125"/>
      <c r="I51" s="125"/>
    </row>
    <row r="52" spans="2:9" s="6" customFormat="1" ht="25.9" customHeight="1" x14ac:dyDescent="0.25">
      <c r="B52" s="57">
        <v>14</v>
      </c>
      <c r="C52" s="124" t="s">
        <v>383</v>
      </c>
      <c r="D52" s="125"/>
      <c r="E52" s="125"/>
      <c r="F52" s="125"/>
      <c r="G52" s="125"/>
      <c r="H52" s="125"/>
      <c r="I52" s="125"/>
    </row>
    <row r="53" spans="2:9" s="6" customFormat="1" ht="22.9" customHeight="1" x14ac:dyDescent="0.25">
      <c r="B53" s="57">
        <v>15</v>
      </c>
      <c r="C53" s="124" t="s">
        <v>384</v>
      </c>
      <c r="D53" s="125"/>
      <c r="E53" s="125"/>
      <c r="F53" s="125"/>
      <c r="G53" s="125"/>
      <c r="H53" s="125"/>
      <c r="I53" s="125"/>
    </row>
    <row r="54" spans="2:9" s="6" customFormat="1" ht="28.9" customHeight="1" x14ac:dyDescent="0.25">
      <c r="B54" s="57">
        <v>16</v>
      </c>
      <c r="C54" s="124" t="s">
        <v>385</v>
      </c>
      <c r="D54" s="125"/>
      <c r="E54" s="125"/>
      <c r="F54" s="125"/>
      <c r="G54" s="125"/>
      <c r="H54" s="125"/>
      <c r="I54" s="125"/>
    </row>
    <row r="55" spans="2:9" s="6" customFormat="1" ht="41.65" customHeight="1" x14ac:dyDescent="0.25">
      <c r="B55" s="57">
        <v>17</v>
      </c>
      <c r="C55" s="124" t="s">
        <v>386</v>
      </c>
      <c r="D55" s="125"/>
      <c r="E55" s="125"/>
      <c r="F55" s="125"/>
      <c r="G55" s="125"/>
      <c r="H55" s="125"/>
      <c r="I55" s="125"/>
    </row>
    <row r="56" spans="2:9" s="6" customFormat="1" ht="58.5" customHeight="1" x14ac:dyDescent="0.25">
      <c r="B56" s="57">
        <v>18</v>
      </c>
      <c r="C56" s="124" t="s">
        <v>387</v>
      </c>
      <c r="D56" s="125"/>
      <c r="E56" s="125"/>
      <c r="F56" s="125"/>
      <c r="G56" s="125"/>
      <c r="H56" s="125"/>
      <c r="I56" s="125"/>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1" sqref="B1:C1"/>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9" t="s">
        <v>3</v>
      </c>
      <c r="C3" s="130"/>
      <c r="D3" s="131" t="str">
        <f>'Cover sheet'!C5</f>
        <v>DCWW</v>
      </c>
      <c r="E3" s="131"/>
      <c r="F3" s="131"/>
      <c r="G3" s="76"/>
      <c r="H3" s="28"/>
    </row>
    <row r="4" spans="2:9" s="27" customFormat="1" ht="19.149999999999999" customHeight="1" thickBot="1" x14ac:dyDescent="0.35">
      <c r="B4" s="129" t="s">
        <v>5</v>
      </c>
      <c r="C4" s="130"/>
      <c r="D4" s="131" t="str">
        <f>'Cover sheet'!C6</f>
        <v>South Meirionnydd</v>
      </c>
      <c r="E4" s="131"/>
      <c r="F4" s="131"/>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18" t="s">
        <v>26</v>
      </c>
      <c r="I6" s="119"/>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7</v>
      </c>
    </row>
    <row r="9" spans="2:9" ht="40.15" customHeight="1" x14ac:dyDescent="0.3">
      <c r="B9" s="30">
        <v>3</v>
      </c>
      <c r="C9" s="51" t="s">
        <v>32</v>
      </c>
      <c r="D9" s="51" t="s">
        <v>28</v>
      </c>
      <c r="E9" s="69" t="s">
        <v>33</v>
      </c>
      <c r="F9" s="30">
        <v>0</v>
      </c>
      <c r="G9" s="71"/>
      <c r="H9" s="104">
        <v>9.2526690391459082E-2</v>
      </c>
    </row>
    <row r="10" spans="2:9" ht="40.15" customHeight="1" x14ac:dyDescent="0.3">
      <c r="B10" s="30">
        <v>4</v>
      </c>
      <c r="C10" s="51" t="s">
        <v>34</v>
      </c>
      <c r="D10" s="51" t="s">
        <v>28</v>
      </c>
      <c r="E10" s="69" t="s">
        <v>33</v>
      </c>
      <c r="F10" s="30">
        <v>0</v>
      </c>
      <c r="G10" s="71"/>
      <c r="H10" s="104">
        <v>0.61209964412811391</v>
      </c>
    </row>
    <row r="11" spans="2:9" ht="40.15" customHeight="1" x14ac:dyDescent="0.3">
      <c r="B11" s="30">
        <v>5</v>
      </c>
      <c r="C11" s="51" t="s">
        <v>35</v>
      </c>
      <c r="D11" s="51" t="s">
        <v>28</v>
      </c>
      <c r="E11" s="69" t="s">
        <v>33</v>
      </c>
      <c r="F11" s="30">
        <v>0</v>
      </c>
      <c r="G11" s="71"/>
      <c r="H11" s="104">
        <v>0.15302491103202848</v>
      </c>
    </row>
    <row r="12" spans="2:9" ht="40.15" customHeight="1" x14ac:dyDescent="0.3">
      <c r="B12" s="30">
        <v>6</v>
      </c>
      <c r="C12" s="51" t="s">
        <v>36</v>
      </c>
      <c r="D12" s="51" t="s">
        <v>28</v>
      </c>
      <c r="E12" s="69" t="s">
        <v>33</v>
      </c>
      <c r="F12" s="30">
        <v>0</v>
      </c>
      <c r="G12" s="71"/>
      <c r="H12" s="104">
        <v>0.14234875444839859</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15"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0" t="s">
        <v>57</v>
      </c>
      <c r="C33" s="121"/>
      <c r="D33" s="121"/>
      <c r="E33" s="121"/>
      <c r="F33" s="12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3" t="s">
        <v>59</v>
      </c>
      <c r="D35" s="123"/>
      <c r="E35" s="123"/>
      <c r="F35" s="123"/>
      <c r="G35" s="79"/>
      <c r="H35" s="62"/>
      <c r="I35" s="62"/>
      <c r="J35" s="62"/>
      <c r="K35" s="62"/>
    </row>
    <row r="36" spans="1:11" s="64" customFormat="1" ht="73.150000000000006" customHeight="1" x14ac:dyDescent="0.25">
      <c r="A36" s="6"/>
      <c r="B36" s="57">
        <v>1</v>
      </c>
      <c r="C36" s="126" t="s">
        <v>60</v>
      </c>
      <c r="D36" s="127"/>
      <c r="E36" s="127"/>
      <c r="F36" s="128"/>
      <c r="G36" s="80"/>
      <c r="H36" s="63"/>
      <c r="I36" s="63"/>
      <c r="J36" s="63"/>
    </row>
    <row r="37" spans="1:11" s="64" customFormat="1" ht="57" customHeight="1" x14ac:dyDescent="0.25">
      <c r="A37" s="6"/>
      <c r="B37" s="57">
        <v>2</v>
      </c>
      <c r="C37" s="124" t="s">
        <v>61</v>
      </c>
      <c r="D37" s="124"/>
      <c r="E37" s="124"/>
      <c r="F37" s="124"/>
      <c r="G37" s="80"/>
    </row>
    <row r="38" spans="1:11" s="64" customFormat="1" ht="40.15" customHeight="1" x14ac:dyDescent="0.25">
      <c r="A38" s="6"/>
      <c r="B38" s="57">
        <v>3</v>
      </c>
      <c r="C38" s="124" t="s">
        <v>62</v>
      </c>
      <c r="D38" s="124"/>
      <c r="E38" s="124"/>
      <c r="F38" s="124"/>
      <c r="G38" s="80"/>
    </row>
    <row r="39" spans="1:11" s="64" customFormat="1" ht="40.15" customHeight="1" x14ac:dyDescent="0.25">
      <c r="A39" s="6"/>
      <c r="B39" s="57">
        <v>4</v>
      </c>
      <c r="C39" s="124" t="s">
        <v>63</v>
      </c>
      <c r="D39" s="124"/>
      <c r="E39" s="124"/>
      <c r="F39" s="124"/>
      <c r="G39" s="80"/>
    </row>
    <row r="40" spans="1:11" s="64" customFormat="1" ht="40.15" customHeight="1" x14ac:dyDescent="0.25">
      <c r="A40" s="6"/>
      <c r="B40" s="57">
        <v>5</v>
      </c>
      <c r="C40" s="124" t="s">
        <v>64</v>
      </c>
      <c r="D40" s="124"/>
      <c r="E40" s="124"/>
      <c r="F40" s="124"/>
      <c r="G40" s="80"/>
    </row>
    <row r="41" spans="1:11" s="64" customFormat="1" ht="40.15" customHeight="1" x14ac:dyDescent="0.25">
      <c r="A41" s="6"/>
      <c r="B41" s="57">
        <v>6</v>
      </c>
      <c r="C41" s="124" t="s">
        <v>65</v>
      </c>
      <c r="D41" s="124"/>
      <c r="E41" s="124"/>
      <c r="F41" s="124"/>
      <c r="G41" s="80"/>
    </row>
    <row r="42" spans="1:11" s="64" customFormat="1" ht="60" customHeight="1" x14ac:dyDescent="0.25">
      <c r="A42" s="6"/>
      <c r="B42" s="57">
        <v>7</v>
      </c>
      <c r="C42" s="124" t="s">
        <v>66</v>
      </c>
      <c r="D42" s="124"/>
      <c r="E42" s="124"/>
      <c r="F42" s="124"/>
      <c r="G42" s="80"/>
    </row>
    <row r="43" spans="1:11" s="64" customFormat="1" ht="66" customHeight="1" x14ac:dyDescent="0.25">
      <c r="A43" s="6"/>
      <c r="B43" s="57">
        <v>8</v>
      </c>
      <c r="C43" s="124" t="s">
        <v>67</v>
      </c>
      <c r="D43" s="124"/>
      <c r="E43" s="124"/>
      <c r="F43" s="124"/>
      <c r="G43" s="80"/>
    </row>
    <row r="44" spans="1:11" s="64" customFormat="1" ht="49.5" customHeight="1" x14ac:dyDescent="0.25">
      <c r="A44" s="6"/>
      <c r="B44" s="57">
        <v>9</v>
      </c>
      <c r="C44" s="124" t="s">
        <v>68</v>
      </c>
      <c r="D44" s="124"/>
      <c r="E44" s="124"/>
      <c r="F44" s="124"/>
      <c r="G44" s="80"/>
    </row>
    <row r="45" spans="1:11" s="64" customFormat="1" ht="47.65" customHeight="1" x14ac:dyDescent="0.25">
      <c r="A45" s="6"/>
      <c r="B45" s="57">
        <v>10</v>
      </c>
      <c r="C45" s="125" t="s">
        <v>69</v>
      </c>
      <c r="D45" s="125"/>
      <c r="E45" s="125"/>
      <c r="F45" s="125"/>
      <c r="G45" s="81"/>
    </row>
    <row r="46" spans="1:11" s="64" customFormat="1" ht="77.650000000000006" customHeight="1" x14ac:dyDescent="0.25">
      <c r="A46" s="6"/>
      <c r="B46" s="57">
        <v>11</v>
      </c>
      <c r="C46" s="125" t="s">
        <v>70</v>
      </c>
      <c r="D46" s="125"/>
      <c r="E46" s="125"/>
      <c r="F46" s="125"/>
      <c r="G46" s="81"/>
    </row>
    <row r="47" spans="1:11" s="64" customFormat="1" ht="40.15" customHeight="1" x14ac:dyDescent="0.25">
      <c r="A47" s="6"/>
      <c r="B47" s="57">
        <v>12</v>
      </c>
      <c r="C47" s="125" t="s">
        <v>71</v>
      </c>
      <c r="D47" s="125"/>
      <c r="E47" s="125"/>
      <c r="F47" s="125"/>
      <c r="G47" s="81"/>
    </row>
    <row r="48" spans="1:11" s="64" customFormat="1" ht="40.15" customHeight="1" x14ac:dyDescent="0.25">
      <c r="A48" s="6"/>
      <c r="B48" s="57">
        <v>13</v>
      </c>
      <c r="C48" s="125" t="s">
        <v>72</v>
      </c>
      <c r="D48" s="125"/>
      <c r="E48" s="125"/>
      <c r="F48" s="125"/>
      <c r="G48" s="81"/>
    </row>
    <row r="49" spans="1:7" s="64" customFormat="1" ht="47.65" customHeight="1" x14ac:dyDescent="0.25">
      <c r="A49" s="6"/>
      <c r="B49" s="57">
        <v>14</v>
      </c>
      <c r="C49" s="125" t="s">
        <v>73</v>
      </c>
      <c r="D49" s="125"/>
      <c r="E49" s="125"/>
      <c r="F49" s="125"/>
      <c r="G49" s="81"/>
    </row>
    <row r="50" spans="1:7" s="64" customFormat="1" ht="91.15" customHeight="1" x14ac:dyDescent="0.25">
      <c r="A50" s="6"/>
      <c r="B50" s="57">
        <v>15</v>
      </c>
      <c r="C50" s="125" t="s">
        <v>74</v>
      </c>
      <c r="D50" s="125"/>
      <c r="E50" s="125"/>
      <c r="F50" s="125"/>
      <c r="G50" s="81"/>
    </row>
    <row r="51" spans="1:7" s="64" customFormat="1" ht="149.65" customHeight="1" x14ac:dyDescent="0.25">
      <c r="A51" s="6"/>
      <c r="B51" s="57">
        <v>16</v>
      </c>
      <c r="C51" s="125" t="s">
        <v>75</v>
      </c>
      <c r="D51" s="125"/>
      <c r="E51" s="125"/>
      <c r="F51" s="125"/>
      <c r="G51" s="81"/>
    </row>
    <row r="52" spans="1:7" x14ac:dyDescent="0.3"/>
    <row r="53" spans="1:7" x14ac:dyDescent="0.3">
      <c r="B53" s="120" t="s">
        <v>76</v>
      </c>
      <c r="C53" s="121"/>
      <c r="D53" s="121"/>
      <c r="E53" s="121"/>
      <c r="F53" s="12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9"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9" t="s">
        <v>5</v>
      </c>
      <c r="C4" s="142"/>
      <c r="D4" s="139" t="str">
        <f>'Cover sheet'!C6</f>
        <v>South Meirionnydd</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2.4109999999999996</v>
      </c>
      <c r="I7" s="108">
        <v>2.4109999999999996</v>
      </c>
      <c r="J7" s="108">
        <v>2.4109999999999996</v>
      </c>
      <c r="K7" s="108">
        <v>2.4109999999999996</v>
      </c>
      <c r="L7" s="108">
        <v>2.4109999999999996</v>
      </c>
      <c r="M7" s="108">
        <v>2.4109999999999996</v>
      </c>
      <c r="N7" s="108">
        <v>2.4109999999999996</v>
      </c>
      <c r="O7" s="108">
        <v>2.4109999999999996</v>
      </c>
      <c r="P7" s="108">
        <v>2.4109999999999996</v>
      </c>
      <c r="Q7" s="108">
        <v>2.4109999999999996</v>
      </c>
      <c r="R7" s="108">
        <v>2.4109999999999996</v>
      </c>
      <c r="S7" s="108">
        <v>2.4109999999999996</v>
      </c>
      <c r="T7" s="108">
        <v>2.4109999999999996</v>
      </c>
      <c r="U7" s="108">
        <v>2.4109999999999996</v>
      </c>
      <c r="V7" s="108">
        <v>2.4109999999999996</v>
      </c>
      <c r="W7" s="108">
        <v>2.4109999999999996</v>
      </c>
      <c r="X7" s="108">
        <v>2.4109999999999996</v>
      </c>
      <c r="Y7" s="108">
        <v>2.4109999999999996</v>
      </c>
      <c r="Z7" s="108">
        <v>2.4109999999999996</v>
      </c>
      <c r="AA7" s="108">
        <v>2.4109999999999996</v>
      </c>
      <c r="AB7" s="108">
        <v>2.4109999999999996</v>
      </c>
      <c r="AC7" s="108">
        <v>2.4109999999999996</v>
      </c>
      <c r="AD7" s="108">
        <v>2.4109999999999996</v>
      </c>
      <c r="AE7" s="108">
        <v>2.4109999999999996</v>
      </c>
      <c r="AF7" s="108">
        <v>2.4109999999999996</v>
      </c>
      <c r="AG7" s="108">
        <v>2.4109999999999996</v>
      </c>
      <c r="AH7" s="108">
        <v>2.4109999999999996</v>
      </c>
      <c r="AI7" s="108">
        <v>2.4109999999999996</v>
      </c>
      <c r="AJ7" s="108">
        <v>2.4109999999999996</v>
      </c>
      <c r="AK7" s="108">
        <v>2.4109999999999996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-4.2545454545455108E-3</v>
      </c>
      <c r="K8" s="108">
        <v>-4.9636363636365033E-3</v>
      </c>
      <c r="L8" s="108">
        <v>-5.6727272727270517E-3</v>
      </c>
      <c r="M8" s="108">
        <v>-6.3818181818180442E-3</v>
      </c>
      <c r="N8" s="108">
        <v>-7.0909090909090366E-3</v>
      </c>
      <c r="O8" s="108">
        <v>-7.8000000000000291E-3</v>
      </c>
      <c r="P8" s="108">
        <v>-8.5090909090910216E-3</v>
      </c>
      <c r="Q8" s="108">
        <v>-9.21818181818157E-3</v>
      </c>
      <c r="R8" s="108">
        <v>-9.7499999999999254E-3</v>
      </c>
      <c r="S8" s="108">
        <v>-9.9272727272725625E-3</v>
      </c>
      <c r="T8" s="108">
        <v>-1.01045454545452E-2</v>
      </c>
      <c r="U8" s="108">
        <v>-1.0281818181818281E-2</v>
      </c>
      <c r="V8" s="108">
        <v>-1.0459090909090918E-2</v>
      </c>
      <c r="W8" s="108">
        <v>-1.0636363636363555E-2</v>
      </c>
      <c r="X8" s="108">
        <v>-1.0813636363636192E-2</v>
      </c>
      <c r="Y8" s="108">
        <v>-1.0990909090908829E-2</v>
      </c>
      <c r="Z8" s="108">
        <v>-1.116818181818191E-2</v>
      </c>
      <c r="AA8" s="108">
        <v>-1.1345454545454547E-2</v>
      </c>
      <c r="AB8" s="108">
        <v>-1.1522727272727185E-2</v>
      </c>
      <c r="AC8" s="108">
        <v>-1.1699999999999822E-2</v>
      </c>
      <c r="AD8" s="108">
        <v>-1.1877272727272459E-2</v>
      </c>
      <c r="AE8" s="108">
        <v>-1.205454545454554E-2</v>
      </c>
      <c r="AF8" s="108">
        <v>-1.2231818181818177E-2</v>
      </c>
      <c r="AG8" s="108">
        <v>-1.2409090909090814E-2</v>
      </c>
      <c r="AH8" s="108">
        <v>-1.2586363636363451E-2</v>
      </c>
      <c r="AI8" s="108">
        <v>-1.2763636363636088E-2</v>
      </c>
      <c r="AJ8" s="108">
        <v>-1.294090909090917E-2</v>
      </c>
      <c r="AK8" s="108">
        <v>-1.3118181818181807E-2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0.1090405243087291</v>
      </c>
      <c r="I11" s="108">
        <v>8.0093410713498639E-2</v>
      </c>
      <c r="J11" s="108">
        <v>0.16088697686573067</v>
      </c>
      <c r="K11" s="108">
        <v>0.16086231299129622</v>
      </c>
      <c r="L11" s="108">
        <v>0.16083764911686177</v>
      </c>
      <c r="M11" s="108">
        <v>0.16081298524242732</v>
      </c>
      <c r="N11" s="108">
        <v>0.16078832136799287</v>
      </c>
      <c r="O11" s="108">
        <v>0.16076365749355839</v>
      </c>
      <c r="P11" s="108">
        <v>0.16073899361912392</v>
      </c>
      <c r="Q11" s="108">
        <v>0.16071432974468949</v>
      </c>
      <c r="R11" s="108">
        <v>0.16069583183886366</v>
      </c>
      <c r="S11" s="108">
        <v>0.16068966587025502</v>
      </c>
      <c r="T11" s="108">
        <v>0.16068349990164643</v>
      </c>
      <c r="U11" s="108">
        <v>0.16067733393303779</v>
      </c>
      <c r="V11" s="108">
        <v>0.16067116796442918</v>
      </c>
      <c r="W11" s="108">
        <v>0.16066500199582057</v>
      </c>
      <c r="X11" s="108">
        <v>0.16065883602721195</v>
      </c>
      <c r="Y11" s="108">
        <v>0.16065267005860334</v>
      </c>
      <c r="Z11" s="108">
        <v>0.1606465040899947</v>
      </c>
      <c r="AA11" s="108">
        <v>0.16064033812138612</v>
      </c>
      <c r="AB11" s="108">
        <v>0.16063417215277748</v>
      </c>
      <c r="AC11" s="108">
        <v>0.16062800618416889</v>
      </c>
      <c r="AD11" s="108">
        <v>0.16062184021556028</v>
      </c>
      <c r="AE11" s="108">
        <v>0.16061567424695167</v>
      </c>
      <c r="AF11" s="108">
        <v>0.16060950827834303</v>
      </c>
      <c r="AG11" s="108">
        <v>0.16060334230973444</v>
      </c>
      <c r="AH11" s="108">
        <v>0.1605971763411258</v>
      </c>
      <c r="AI11" s="108">
        <v>0.16059101037251722</v>
      </c>
      <c r="AJ11" s="108">
        <v>0.16058484440390858</v>
      </c>
      <c r="AK11" s="108">
        <v>0.16057867843529997</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8.8449995520177918E-3</v>
      </c>
      <c r="I12" s="108">
        <v>1.0683627112373846E-2</v>
      </c>
      <c r="J12" s="108">
        <v>2.4497790425432771E-2</v>
      </c>
      <c r="K12" s="108">
        <v>2.4490572728002126E-2</v>
      </c>
      <c r="L12" s="108">
        <v>2.4483355030571485E-2</v>
      </c>
      <c r="M12" s="108">
        <v>2.447613733314084E-2</v>
      </c>
      <c r="N12" s="108">
        <v>2.4468919635710192E-2</v>
      </c>
      <c r="O12" s="108">
        <v>2.4461701938279547E-2</v>
      </c>
      <c r="P12" s="108">
        <v>2.4454484240848902E-2</v>
      </c>
      <c r="Q12" s="108">
        <v>2.4447266543418261E-2</v>
      </c>
      <c r="R12" s="108">
        <v>2.4441853270345273E-2</v>
      </c>
      <c r="S12" s="108">
        <v>2.4440048845987616E-2</v>
      </c>
      <c r="T12" s="108">
        <v>2.4438244421629955E-2</v>
      </c>
      <c r="U12" s="108">
        <v>2.443643999727229E-2</v>
      </c>
      <c r="V12" s="108">
        <v>2.4434635572914629E-2</v>
      </c>
      <c r="W12" s="108">
        <v>2.4432831148556967E-2</v>
      </c>
      <c r="X12" s="108">
        <v>2.443102672419931E-2</v>
      </c>
      <c r="Y12" s="108">
        <v>2.4429222299841648E-2</v>
      </c>
      <c r="Z12" s="108">
        <v>2.4427417875483984E-2</v>
      </c>
      <c r="AA12" s="108">
        <v>2.4425613451126323E-2</v>
      </c>
      <c r="AB12" s="108">
        <v>2.4423809026768661E-2</v>
      </c>
      <c r="AC12" s="108">
        <v>2.4422004602411004E-2</v>
      </c>
      <c r="AD12" s="108">
        <v>2.4420200178053342E-2</v>
      </c>
      <c r="AE12" s="108">
        <v>2.4418395753695678E-2</v>
      </c>
      <c r="AF12" s="108">
        <v>2.4416591329338017E-2</v>
      </c>
      <c r="AG12" s="108">
        <v>2.4414786904980359E-2</v>
      </c>
      <c r="AH12" s="108">
        <v>2.4412982480622698E-2</v>
      </c>
      <c r="AI12" s="108">
        <v>2.4411178056265036E-2</v>
      </c>
      <c r="AJ12" s="108">
        <v>2.4409373631907372E-2</v>
      </c>
      <c r="AK12" s="108">
        <v>2.4407569207549711E-2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3" t="s">
        <v>187</v>
      </c>
      <c r="C24" s="134"/>
      <c r="D24" s="134"/>
      <c r="E24" s="134"/>
      <c r="F24" s="134"/>
      <c r="G24" s="134"/>
      <c r="H24" s="134"/>
      <c r="I24" s="135"/>
    </row>
    <row r="25" spans="2:9" x14ac:dyDescent="0.3"/>
    <row r="26" spans="2:9" s="6" customFormat="1" ht="13.5" x14ac:dyDescent="0.25">
      <c r="B26" s="56" t="s">
        <v>21</v>
      </c>
      <c r="C26" s="136" t="s">
        <v>59</v>
      </c>
      <c r="D26" s="136"/>
      <c r="E26" s="136"/>
      <c r="F26" s="136"/>
      <c r="G26" s="136"/>
      <c r="H26" s="136"/>
      <c r="I26" s="136"/>
    </row>
    <row r="27" spans="2:9" s="6" customFormat="1" ht="76.150000000000006" customHeight="1" x14ac:dyDescent="0.25">
      <c r="B27" s="57">
        <v>1</v>
      </c>
      <c r="C27" s="137" t="s">
        <v>188</v>
      </c>
      <c r="D27" s="138"/>
      <c r="E27" s="138"/>
      <c r="F27" s="138"/>
      <c r="G27" s="138"/>
      <c r="H27" s="138"/>
      <c r="I27" s="138"/>
    </row>
    <row r="28" spans="2:9" s="6" customFormat="1" ht="55.9" customHeight="1" x14ac:dyDescent="0.25">
      <c r="B28" s="57">
        <f>B27+1</f>
        <v>2</v>
      </c>
      <c r="C28" s="137" t="s">
        <v>189</v>
      </c>
      <c r="D28" s="138"/>
      <c r="E28" s="138"/>
      <c r="F28" s="138"/>
      <c r="G28" s="138"/>
      <c r="H28" s="138"/>
      <c r="I28" s="138"/>
    </row>
    <row r="29" spans="2:9" s="6" customFormat="1" ht="58.15" customHeight="1" x14ac:dyDescent="0.25">
      <c r="B29" s="57">
        <f t="shared" ref="B29:B32" si="1">B28+1</f>
        <v>3</v>
      </c>
      <c r="C29" s="137" t="s">
        <v>190</v>
      </c>
      <c r="D29" s="138"/>
      <c r="E29" s="138"/>
      <c r="F29" s="138"/>
      <c r="G29" s="138"/>
      <c r="H29" s="138"/>
      <c r="I29" s="138"/>
    </row>
    <row r="30" spans="2:9" s="6" customFormat="1" ht="41.65" customHeight="1" x14ac:dyDescent="0.25">
      <c r="B30" s="57">
        <f t="shared" si="1"/>
        <v>4</v>
      </c>
      <c r="C30" s="137" t="s">
        <v>191</v>
      </c>
      <c r="D30" s="138"/>
      <c r="E30" s="138"/>
      <c r="F30" s="138"/>
      <c r="G30" s="138"/>
      <c r="H30" s="138"/>
      <c r="I30" s="138"/>
    </row>
    <row r="31" spans="2:9" s="6" customFormat="1" ht="94.9" customHeight="1" x14ac:dyDescent="0.25">
      <c r="B31" s="57">
        <f t="shared" si="1"/>
        <v>5</v>
      </c>
      <c r="C31" s="137" t="s">
        <v>192</v>
      </c>
      <c r="D31" s="138"/>
      <c r="E31" s="138"/>
      <c r="F31" s="138"/>
      <c r="G31" s="138"/>
      <c r="H31" s="138"/>
      <c r="I31" s="138"/>
    </row>
    <row r="32" spans="2:9" s="6" customFormat="1" ht="82.5" customHeight="1" x14ac:dyDescent="0.25">
      <c r="B32" s="57">
        <f t="shared" si="1"/>
        <v>6</v>
      </c>
      <c r="C32" s="137" t="s">
        <v>193</v>
      </c>
      <c r="D32" s="138"/>
      <c r="E32" s="138"/>
      <c r="F32" s="138"/>
      <c r="G32" s="138"/>
      <c r="H32" s="138"/>
      <c r="I32" s="138"/>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9"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South Meirionnydd</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0.41265736593260705</v>
      </c>
      <c r="I7" s="106">
        <v>0.40927109494323888</v>
      </c>
      <c r="J7" s="106">
        <v>0.4451904662605477</v>
      </c>
      <c r="K7" s="106">
        <v>0.4413477131550001</v>
      </c>
      <c r="L7" s="106">
        <v>0.44093027086507081</v>
      </c>
      <c r="M7" s="106">
        <v>0.44050584504546825</v>
      </c>
      <c r="N7" s="106">
        <v>0.4400729181732706</v>
      </c>
      <c r="O7" s="106">
        <v>0.43963459468182137</v>
      </c>
      <c r="P7" s="106">
        <v>0.43898991556975114</v>
      </c>
      <c r="Q7" s="106">
        <v>0.43834912230641998</v>
      </c>
      <c r="R7" s="106">
        <v>0.43771178736242072</v>
      </c>
      <c r="S7" s="106">
        <v>0.43707701722905012</v>
      </c>
      <c r="T7" s="106">
        <v>0.4364451100826226</v>
      </c>
      <c r="U7" s="106">
        <v>0.4358157861128808</v>
      </c>
      <c r="V7" s="106">
        <v>0.43518862134280367</v>
      </c>
      <c r="W7" s="106">
        <v>0.43456351906631346</v>
      </c>
      <c r="X7" s="106">
        <v>0.43394466595981063</v>
      </c>
      <c r="Y7" s="106">
        <v>0.43332759919771857</v>
      </c>
      <c r="Z7" s="106">
        <v>0.43271205499585358</v>
      </c>
      <c r="AA7" s="106">
        <v>0.43209800353291605</v>
      </c>
      <c r="AB7" s="106">
        <v>0.43148519285106385</v>
      </c>
      <c r="AC7" s="106">
        <v>0.43087218712830266</v>
      </c>
      <c r="AD7" s="106">
        <v>0.43026018632487256</v>
      </c>
      <c r="AE7" s="106">
        <v>0.4296489237286179</v>
      </c>
      <c r="AF7" s="106">
        <v>0.42903846668120066</v>
      </c>
      <c r="AG7" s="106">
        <v>0.4284287368247548</v>
      </c>
      <c r="AH7" s="106">
        <v>0.42781112694048529</v>
      </c>
      <c r="AI7" s="106">
        <v>0.42719403904100151</v>
      </c>
      <c r="AJ7" s="106">
        <v>0.42657697691475804</v>
      </c>
      <c r="AK7" s="106">
        <v>0.42595961431724505</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2.7963514767932941E-2</v>
      </c>
      <c r="I8" s="106">
        <v>6.9463062611041682E-2</v>
      </c>
      <c r="J8" s="106">
        <v>7.0895275826680149E-2</v>
      </c>
      <c r="K8" s="106">
        <v>7.0336268933141863E-2</v>
      </c>
      <c r="L8" s="106">
        <v>6.9787150303161793E-2</v>
      </c>
      <c r="M8" s="106">
        <v>6.9248349649341345E-2</v>
      </c>
      <c r="N8" s="106">
        <v>6.8720389017864439E-2</v>
      </c>
      <c r="O8" s="106">
        <v>6.8203655175083422E-2</v>
      </c>
      <c r="P8" s="106">
        <v>6.7698199245385254E-2</v>
      </c>
      <c r="Q8" s="106">
        <v>6.7204347451898683E-2</v>
      </c>
      <c r="R8" s="106">
        <v>6.6722169465302655E-2</v>
      </c>
      <c r="S8" s="106">
        <v>6.6251635225306263E-2</v>
      </c>
      <c r="T8" s="106">
        <v>6.5792753554676439E-2</v>
      </c>
      <c r="U8" s="106">
        <v>6.5345446385390513E-2</v>
      </c>
      <c r="V8" s="106">
        <v>6.490959042378501E-2</v>
      </c>
      <c r="W8" s="106">
        <v>6.4485059049729176E-2</v>
      </c>
      <c r="X8" s="106">
        <v>6.4071686409003195E-2</v>
      </c>
      <c r="Y8" s="106">
        <v>6.3669314587550693E-2</v>
      </c>
      <c r="Z8" s="106">
        <v>6.3277748807471529E-2</v>
      </c>
      <c r="AA8" s="106">
        <v>6.2896799934235692E-2</v>
      </c>
      <c r="AB8" s="106">
        <v>6.2526253473041415E-2</v>
      </c>
      <c r="AC8" s="106">
        <v>6.2165802445902293E-2</v>
      </c>
      <c r="AD8" s="106">
        <v>6.1815326379593048E-2</v>
      </c>
      <c r="AE8" s="106">
        <v>6.1474594234308164E-2</v>
      </c>
      <c r="AF8" s="106">
        <v>6.114339669703827E-2</v>
      </c>
      <c r="AG8" s="106">
        <v>6.0821512612150436E-2</v>
      </c>
      <c r="AH8" s="106">
        <v>6.050871281353979E-2</v>
      </c>
      <c r="AI8" s="106">
        <v>6.0204776604328332E-2</v>
      </c>
      <c r="AJ8" s="106">
        <v>5.9909454559281219E-2</v>
      </c>
      <c r="AK8" s="106">
        <v>5.9622511186228383E-2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0.35656359907761725</v>
      </c>
      <c r="I9" s="106">
        <v>0.3737205585380316</v>
      </c>
      <c r="J9" s="106">
        <v>0.33605074588900491</v>
      </c>
      <c r="K9" s="106">
        <v>0.34887390072482416</v>
      </c>
      <c r="L9" s="106">
        <v>0.3613481329597793</v>
      </c>
      <c r="M9" s="106">
        <v>0.37365641174108349</v>
      </c>
      <c r="N9" s="106">
        <v>0.38576536603546013</v>
      </c>
      <c r="O9" s="106">
        <v>0.39723544138546546</v>
      </c>
      <c r="P9" s="106">
        <v>0.40931386050581359</v>
      </c>
      <c r="Q9" s="106">
        <v>0.42103145501902722</v>
      </c>
      <c r="R9" s="106">
        <v>0.4324584536243723</v>
      </c>
      <c r="S9" s="106">
        <v>0.44357141112768483</v>
      </c>
      <c r="T9" s="106">
        <v>0.45442079068212998</v>
      </c>
      <c r="U9" s="106">
        <v>0.46505599420052923</v>
      </c>
      <c r="V9" s="106">
        <v>0.47556602762785521</v>
      </c>
      <c r="W9" s="106">
        <v>0.48592897346493708</v>
      </c>
      <c r="X9" s="106">
        <v>0.49616302441582844</v>
      </c>
      <c r="Y9" s="106">
        <v>0.50620205828588838</v>
      </c>
      <c r="Z9" s="106">
        <v>0.51609110752251131</v>
      </c>
      <c r="AA9" s="106">
        <v>0.5258123907432084</v>
      </c>
      <c r="AB9" s="106">
        <v>0.53544799662182274</v>
      </c>
      <c r="AC9" s="106">
        <v>0.54563534267260971</v>
      </c>
      <c r="AD9" s="106">
        <v>0.55588160222988348</v>
      </c>
      <c r="AE9" s="106">
        <v>0.56628640664216834</v>
      </c>
      <c r="AF9" s="106">
        <v>0.57680555772163355</v>
      </c>
      <c r="AG9" s="106">
        <v>0.58742002103721758</v>
      </c>
      <c r="AH9" s="106">
        <v>0.59819471666579305</v>
      </c>
      <c r="AI9" s="106">
        <v>0.60922455576497603</v>
      </c>
      <c r="AJ9" s="106">
        <v>0.62093508226109406</v>
      </c>
      <c r="AK9" s="106">
        <v>0.6337057537756221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0.84789087144558295</v>
      </c>
      <c r="I10" s="106">
        <v>0.99672919432060803</v>
      </c>
      <c r="J10" s="106">
        <v>0.57853340446228763</v>
      </c>
      <c r="K10" s="106">
        <v>0.56351233656876565</v>
      </c>
      <c r="L10" s="106">
        <v>0.54893416500060566</v>
      </c>
      <c r="M10" s="106">
        <v>0.53475907384959664</v>
      </c>
      <c r="N10" s="106">
        <v>0.52090966523471749</v>
      </c>
      <c r="O10" s="106">
        <v>0.507434023420823</v>
      </c>
      <c r="P10" s="106">
        <v>0.49482995314089767</v>
      </c>
      <c r="Q10" s="106">
        <v>0.48253807445428337</v>
      </c>
      <c r="R10" s="106">
        <v>0.4705439476426429</v>
      </c>
      <c r="S10" s="106">
        <v>0.45916620193380731</v>
      </c>
      <c r="T10" s="106">
        <v>0.44805153324218355</v>
      </c>
      <c r="U10" s="106">
        <v>0.43718286939440382</v>
      </c>
      <c r="V10" s="106">
        <v>0.42660793148645593</v>
      </c>
      <c r="W10" s="106">
        <v>0.41628469505837773</v>
      </c>
      <c r="X10" s="106">
        <v>0.40627001093095594</v>
      </c>
      <c r="Y10" s="106">
        <v>0.39649785567339563</v>
      </c>
      <c r="Z10" s="106">
        <v>0.3870007107065444</v>
      </c>
      <c r="AA10" s="106">
        <v>0.37773738402703882</v>
      </c>
      <c r="AB10" s="106">
        <v>0.36872782652746205</v>
      </c>
      <c r="AC10" s="106">
        <v>0.36027087395246121</v>
      </c>
      <c r="AD10" s="106">
        <v>0.35200249330295036</v>
      </c>
      <c r="AE10" s="106">
        <v>0.3439534003855596</v>
      </c>
      <c r="AF10" s="106">
        <v>0.33607930582871293</v>
      </c>
      <c r="AG10" s="106">
        <v>0.32839027710179208</v>
      </c>
      <c r="AH10" s="106">
        <v>0.3209072240021113</v>
      </c>
      <c r="AI10" s="106">
        <v>0.31359167439682656</v>
      </c>
      <c r="AJ10" s="106">
        <v>0.3064344475088327</v>
      </c>
      <c r="AK10" s="106">
        <v>0.29939235297306399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126.16145143277591</v>
      </c>
      <c r="I11" s="106">
        <v>110.86295800046234</v>
      </c>
      <c r="J11" s="106">
        <v>111.11756877722901</v>
      </c>
      <c r="K11" s="106">
        <v>111.11585256357111</v>
      </c>
      <c r="L11" s="106">
        <v>111.0982561175082</v>
      </c>
      <c r="M11" s="106">
        <v>111.0233551735859</v>
      </c>
      <c r="N11" s="106">
        <v>111.00664559067275</v>
      </c>
      <c r="O11" s="106">
        <v>110.93545982946637</v>
      </c>
      <c r="P11" s="106">
        <v>111.1512813581657</v>
      </c>
      <c r="Q11" s="106">
        <v>111.36008940285346</v>
      </c>
      <c r="R11" s="106">
        <v>111.5718470607595</v>
      </c>
      <c r="S11" s="106">
        <v>111.77503310032372</v>
      </c>
      <c r="T11" s="106">
        <v>112.00068850235941</v>
      </c>
      <c r="U11" s="106">
        <v>112.23961959503241</v>
      </c>
      <c r="V11" s="106">
        <v>112.48695172164523</v>
      </c>
      <c r="W11" s="106">
        <v>112.75739160105422</v>
      </c>
      <c r="X11" s="106">
        <v>113.03942102831269</v>
      </c>
      <c r="Y11" s="106">
        <v>113.32039384938317</v>
      </c>
      <c r="Z11" s="106">
        <v>113.60526070469565</v>
      </c>
      <c r="AA11" s="106">
        <v>113.88991059651437</v>
      </c>
      <c r="AB11" s="106">
        <v>114.18496019788152</v>
      </c>
      <c r="AC11" s="106">
        <v>114.60955990574796</v>
      </c>
      <c r="AD11" s="106">
        <v>115.07672519686685</v>
      </c>
      <c r="AE11" s="106">
        <v>115.57645452994255</v>
      </c>
      <c r="AF11" s="106">
        <v>116.12762862354272</v>
      </c>
      <c r="AG11" s="106">
        <v>116.69557601857558</v>
      </c>
      <c r="AH11" s="106">
        <v>117.2982120864736</v>
      </c>
      <c r="AI11" s="106">
        <v>117.93795662175</v>
      </c>
      <c r="AJ11" s="106">
        <v>118.64665423642374</v>
      </c>
      <c r="AK11" s="106">
        <v>119.59313028701592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211.06833859248397</v>
      </c>
      <c r="I12" s="112">
        <v>234.92308668398147</v>
      </c>
      <c r="J12" s="112">
        <v>152.92935701800408</v>
      </c>
      <c r="K12" s="112">
        <v>152.40261626554695</v>
      </c>
      <c r="L12" s="112">
        <v>151.90126110398685</v>
      </c>
      <c r="M12" s="112">
        <v>151.38611488297926</v>
      </c>
      <c r="N12" s="112">
        <v>150.9109313982589</v>
      </c>
      <c r="O12" s="112">
        <v>150.43614943482925</v>
      </c>
      <c r="P12" s="112">
        <v>150.14849588836637</v>
      </c>
      <c r="Q12" s="112">
        <v>149.87051745767656</v>
      </c>
      <c r="R12" s="112">
        <v>149.60135758209543</v>
      </c>
      <c r="S12" s="112">
        <v>149.44469739379434</v>
      </c>
      <c r="T12" s="112">
        <v>149.30194716588178</v>
      </c>
      <c r="U12" s="112">
        <v>149.1617527647941</v>
      </c>
      <c r="V12" s="112">
        <v>149.03191547047629</v>
      </c>
      <c r="W12" s="112">
        <v>148.91070783399218</v>
      </c>
      <c r="X12" s="112">
        <v>148.80902679235294</v>
      </c>
      <c r="Y12" s="112">
        <v>148.70600968014062</v>
      </c>
      <c r="Z12" s="112">
        <v>148.61380195801632</v>
      </c>
      <c r="AA12" s="112">
        <v>148.5209588903052</v>
      </c>
      <c r="AB12" s="112">
        <v>148.43807129692507</v>
      </c>
      <c r="AC12" s="112">
        <v>148.4907665338653</v>
      </c>
      <c r="AD12" s="112">
        <v>148.55068608151367</v>
      </c>
      <c r="AE12" s="112">
        <v>148.62289042099178</v>
      </c>
      <c r="AF12" s="112">
        <v>148.70155251428199</v>
      </c>
      <c r="AG12" s="112">
        <v>148.77808238703824</v>
      </c>
      <c r="AH12" s="112">
        <v>148.86747069653021</v>
      </c>
      <c r="AI12" s="112">
        <v>148.95503906506309</v>
      </c>
      <c r="AJ12" s="112">
        <v>149.04089067764238</v>
      </c>
      <c r="AK12" s="112">
        <v>149.1544388225195</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176.00267056891471</v>
      </c>
      <c r="I13" s="112">
        <v>179.99542566947639</v>
      </c>
      <c r="J13" s="112">
        <v>134.35360034916653</v>
      </c>
      <c r="K13" s="112">
        <v>133.44335059375277</v>
      </c>
      <c r="L13" s="112">
        <v>132.57311945527832</v>
      </c>
      <c r="M13" s="112">
        <v>131.69289383635044</v>
      </c>
      <c r="N13" s="112">
        <v>130.89142612641527</v>
      </c>
      <c r="O13" s="112">
        <v>130.09591285129562</v>
      </c>
      <c r="P13" s="112">
        <v>129.56881905697927</v>
      </c>
      <c r="Q13" s="112">
        <v>129.07194219728504</v>
      </c>
      <c r="R13" s="112">
        <v>128.6076808533426</v>
      </c>
      <c r="S13" s="112">
        <v>128.21315524529109</v>
      </c>
      <c r="T13" s="112">
        <v>127.86010260019304</v>
      </c>
      <c r="U13" s="112">
        <v>127.53660147605132</v>
      </c>
      <c r="V13" s="112">
        <v>127.24110620906926</v>
      </c>
      <c r="W13" s="112">
        <v>126.9821880257757</v>
      </c>
      <c r="X13" s="112">
        <v>126.75626121103463</v>
      </c>
      <c r="Y13" s="112">
        <v>126.54696980670128</v>
      </c>
      <c r="Z13" s="112">
        <v>126.36107006334997</v>
      </c>
      <c r="AA13" s="112">
        <v>126.19101841807135</v>
      </c>
      <c r="AB13" s="112">
        <v>126.04642354233198</v>
      </c>
      <c r="AC13" s="112">
        <v>126.04726108088076</v>
      </c>
      <c r="AD13" s="112">
        <v>126.09311091488088</v>
      </c>
      <c r="AE13" s="112">
        <v>126.17792446523919</v>
      </c>
      <c r="AF13" s="112">
        <v>126.31431437841164</v>
      </c>
      <c r="AG13" s="112">
        <v>126.47513453883214</v>
      </c>
      <c r="AH13" s="112">
        <v>126.67773324206361</v>
      </c>
      <c r="AI13" s="112">
        <v>126.91888632812662</v>
      </c>
      <c r="AJ13" s="112">
        <v>127.2194838403724</v>
      </c>
      <c r="AK13" s="112">
        <v>127.7147355094407</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0.32875985375167166</v>
      </c>
      <c r="I14" s="106">
        <v>0.3497595266918726</v>
      </c>
      <c r="J14" s="106">
        <v>0.48220683237666429</v>
      </c>
      <c r="K14" s="106">
        <v>0.48220683237666423</v>
      </c>
      <c r="L14" s="106">
        <v>0.48220683237666423</v>
      </c>
      <c r="M14" s="106">
        <v>0.48220683237666423</v>
      </c>
      <c r="N14" s="106">
        <v>0.48220683237666417</v>
      </c>
      <c r="O14" s="106">
        <v>0.48220683237666423</v>
      </c>
      <c r="P14" s="106">
        <v>0.48220683237666417</v>
      </c>
      <c r="Q14" s="106">
        <v>0.48220683237666417</v>
      </c>
      <c r="R14" s="106">
        <v>0.48220683237666417</v>
      </c>
      <c r="S14" s="106">
        <v>0.48220683237666417</v>
      </c>
      <c r="T14" s="106">
        <v>0.48220683237666417</v>
      </c>
      <c r="U14" s="106">
        <v>0.48220683237666417</v>
      </c>
      <c r="V14" s="106">
        <v>0.48220683237666417</v>
      </c>
      <c r="W14" s="106">
        <v>0.48220683237666417</v>
      </c>
      <c r="X14" s="106">
        <v>0.48220683237666423</v>
      </c>
      <c r="Y14" s="106">
        <v>0.48220683237666429</v>
      </c>
      <c r="Z14" s="106">
        <v>0.48220683237666429</v>
      </c>
      <c r="AA14" s="106">
        <v>0.48220683237666429</v>
      </c>
      <c r="AB14" s="106">
        <v>0.48220683237666429</v>
      </c>
      <c r="AC14" s="106">
        <v>0.48220683237666429</v>
      </c>
      <c r="AD14" s="106">
        <v>0.48220683237666429</v>
      </c>
      <c r="AE14" s="106">
        <v>0.48220683237666429</v>
      </c>
      <c r="AF14" s="106">
        <v>0.48220683237666429</v>
      </c>
      <c r="AG14" s="106">
        <v>0.48220683237666423</v>
      </c>
      <c r="AH14" s="106">
        <v>0.48220683237666423</v>
      </c>
      <c r="AI14" s="106">
        <v>0.48220683237666423</v>
      </c>
      <c r="AJ14" s="106">
        <v>0.48220683237666417</v>
      </c>
      <c r="AK14" s="106">
        <v>0.48220683237666417</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74.965192965835513</v>
      </c>
      <c r="I15" s="106">
        <v>234.6481622603398</v>
      </c>
      <c r="J15" s="106">
        <v>110.07745712908941</v>
      </c>
      <c r="K15" s="106">
        <v>109.35578913453843</v>
      </c>
      <c r="L15" s="106">
        <v>108.66125202763651</v>
      </c>
      <c r="M15" s="106">
        <v>107.9733543087507</v>
      </c>
      <c r="N15" s="106">
        <v>107.27018196742938</v>
      </c>
      <c r="O15" s="106">
        <v>106.63690085542476</v>
      </c>
      <c r="P15" s="106">
        <v>106.02338817804238</v>
      </c>
      <c r="Q15" s="106">
        <v>105.43867516574765</v>
      </c>
      <c r="R15" s="106">
        <v>104.87008412379637</v>
      </c>
      <c r="S15" s="106">
        <v>104.31592108912663</v>
      </c>
      <c r="T15" s="106">
        <v>103.7689525724161</v>
      </c>
      <c r="U15" s="106">
        <v>103.22231695718304</v>
      </c>
      <c r="V15" s="106">
        <v>102.67481432920441</v>
      </c>
      <c r="W15" s="106">
        <v>102.12072537787385</v>
      </c>
      <c r="X15" s="106">
        <v>101.57202633272087</v>
      </c>
      <c r="Y15" s="106">
        <v>101.02931201892545</v>
      </c>
      <c r="Z15" s="106">
        <v>100.49385397617726</v>
      </c>
      <c r="AA15" s="106">
        <v>99.962509574642226</v>
      </c>
      <c r="AB15" s="106">
        <v>99.428972947088113</v>
      </c>
      <c r="AC15" s="106">
        <v>98.882354869124072</v>
      </c>
      <c r="AD15" s="106">
        <v>98.305350342389715</v>
      </c>
      <c r="AE15" s="106">
        <v>97.697666783275764</v>
      </c>
      <c r="AF15" s="106">
        <v>97.05243825602021</v>
      </c>
      <c r="AG15" s="106">
        <v>96.384146375278902</v>
      </c>
      <c r="AH15" s="106">
        <v>95.688502856838227</v>
      </c>
      <c r="AI15" s="106">
        <v>94.94795032888662</v>
      </c>
      <c r="AJ15" s="106">
        <v>94.110829692135326</v>
      </c>
      <c r="AK15" s="106">
        <v>93.093039021591011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1.8879999999999999</v>
      </c>
      <c r="I16" s="106">
        <v>1.9239999999999999</v>
      </c>
      <c r="J16" s="106">
        <v>2.038360078477838</v>
      </c>
      <c r="K16" s="106">
        <v>2.1102460777482994</v>
      </c>
      <c r="L16" s="106">
        <v>2.1803021186530538</v>
      </c>
      <c r="M16" s="106">
        <v>2.2493430692891647</v>
      </c>
      <c r="N16" s="106">
        <v>2.3182830984685738</v>
      </c>
      <c r="O16" s="106">
        <v>2.3836672710746933</v>
      </c>
      <c r="P16" s="106">
        <v>2.44751252297764</v>
      </c>
      <c r="Q16" s="106">
        <v>2.5094395757703674</v>
      </c>
      <c r="R16" s="106">
        <v>2.5699771593347176</v>
      </c>
      <c r="S16" s="106">
        <v>2.6292041140187066</v>
      </c>
      <c r="T16" s="106">
        <v>2.6874429168566358</v>
      </c>
      <c r="U16" s="106">
        <v>2.7450123417891676</v>
      </c>
      <c r="V16" s="106">
        <v>2.801991773257603</v>
      </c>
      <c r="W16" s="106">
        <v>2.8586655317734473</v>
      </c>
      <c r="X16" s="106">
        <v>2.9145251823359533</v>
      </c>
      <c r="Y16" s="106">
        <v>2.9695609990502008</v>
      </c>
      <c r="Z16" s="106">
        <v>3.0237301431958921</v>
      </c>
      <c r="AA16" s="106">
        <v>3.0771936750489144</v>
      </c>
      <c r="AB16" s="106">
        <v>3.1302682441887519</v>
      </c>
      <c r="AC16" s="106">
        <v>3.1835025056524424</v>
      </c>
      <c r="AD16" s="106">
        <v>3.2377794967588254</v>
      </c>
      <c r="AE16" s="106">
        <v>3.2931891553201624</v>
      </c>
      <c r="AF16" s="106">
        <v>3.3501534954719241</v>
      </c>
      <c r="AG16" s="106">
        <v>3.4080418057923572</v>
      </c>
      <c r="AH16" s="106">
        <v>3.4671481232099159</v>
      </c>
      <c r="AI16" s="106">
        <v>3.5284729913597048</v>
      </c>
      <c r="AJ16" s="106">
        <v>3.5948858046804721</v>
      </c>
      <c r="AK16" s="106">
        <v>3.6712352563566326</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4.3855000000000004</v>
      </c>
      <c r="I17" s="106">
        <v>4.4009999999999998</v>
      </c>
      <c r="J17" s="106">
        <v>4.3806138418620391</v>
      </c>
      <c r="K17" s="106">
        <v>4.4095226799873757</v>
      </c>
      <c r="L17" s="106">
        <v>4.4377073094466235</v>
      </c>
      <c r="M17" s="106">
        <v>4.4659799212849292</v>
      </c>
      <c r="N17" s="106">
        <v>4.4952550982255017</v>
      </c>
      <c r="O17" s="106">
        <v>4.5219509241967408</v>
      </c>
      <c r="P17" s="106">
        <v>4.5481175489968919</v>
      </c>
      <c r="Q17" s="106">
        <v>4.5733392573326999</v>
      </c>
      <c r="R17" s="106">
        <v>4.5981352680849543</v>
      </c>
      <c r="S17" s="106">
        <v>4.6225621874600593</v>
      </c>
      <c r="T17" s="106">
        <v>4.646927818223392</v>
      </c>
      <c r="U17" s="106">
        <v>4.6715366075020883</v>
      </c>
      <c r="V17" s="106">
        <v>4.6964470841950892</v>
      </c>
      <c r="W17" s="106">
        <v>4.7219291734598494</v>
      </c>
      <c r="X17" s="106">
        <v>4.7474373583637366</v>
      </c>
      <c r="Y17" s="106">
        <v>4.7729398799264739</v>
      </c>
      <c r="Z17" s="106">
        <v>4.7983713759348365</v>
      </c>
      <c r="AA17" s="106">
        <v>4.823876815703585</v>
      </c>
      <c r="AB17" s="106">
        <v>4.8497617755065647</v>
      </c>
      <c r="AC17" s="106">
        <v>4.8765710830298294</v>
      </c>
      <c r="AD17" s="106">
        <v>4.9051941801455996</v>
      </c>
      <c r="AE17" s="106">
        <v>4.9357046923786942</v>
      </c>
      <c r="AF17" s="106">
        <v>4.9685184735351333</v>
      </c>
      <c r="AG17" s="106">
        <v>5.002968335675825</v>
      </c>
      <c r="AH17" s="106">
        <v>5.0393392934374255</v>
      </c>
      <c r="AI17" s="106">
        <v>5.0786439381404884</v>
      </c>
      <c r="AJ17" s="106">
        <v>5.1238187353581619</v>
      </c>
      <c r="AK17" s="106">
        <v>5.1798376918904347</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7.0607577103713082</v>
      </c>
      <c r="I18" s="106">
        <v>7.8294762072841282</v>
      </c>
      <c r="J18" s="106">
        <v>7.0077916270223319</v>
      </c>
      <c r="K18" s="106">
        <v>7.0349138065595831</v>
      </c>
      <c r="L18" s="106">
        <v>7.0610681113806937</v>
      </c>
      <c r="M18" s="106">
        <v>7.0894631343509094</v>
      </c>
      <c r="N18" s="106">
        <v>7.115324039650341</v>
      </c>
      <c r="O18" s="106">
        <v>7.1398548541445646</v>
      </c>
      <c r="P18" s="106">
        <v>7.1622924599376461</v>
      </c>
      <c r="Q18" s="106">
        <v>7.183080792069819</v>
      </c>
      <c r="R18" s="106">
        <v>7.2022348559213114</v>
      </c>
      <c r="S18" s="106">
        <v>7.2203617185107749</v>
      </c>
      <c r="T18" s="106">
        <v>7.237330327625692</v>
      </c>
      <c r="U18" s="106">
        <v>7.253098469524927</v>
      </c>
      <c r="V18" s="106">
        <v>7.2683151586413759</v>
      </c>
      <c r="W18" s="106">
        <v>7.282338354450328</v>
      </c>
      <c r="X18" s="106">
        <v>7.2957841008175395</v>
      </c>
      <c r="Y18" s="106">
        <v>7.308768518751938</v>
      </c>
      <c r="Z18" s="106">
        <v>7.3215662008342495</v>
      </c>
      <c r="AA18" s="106">
        <v>7.3337882735787643</v>
      </c>
      <c r="AB18" s="106">
        <v>7.3458599756547258</v>
      </c>
      <c r="AC18" s="106">
        <v>7.3583940756793407</v>
      </c>
      <c r="AD18" s="106">
        <v>7.3704506013720419</v>
      </c>
      <c r="AE18" s="106">
        <v>7.3832067412998823</v>
      </c>
      <c r="AF18" s="106">
        <v>7.3954254058872806</v>
      </c>
      <c r="AG18" s="106">
        <v>7.4083505426843814</v>
      </c>
      <c r="AH18" s="106">
        <v>7.4217257968332699</v>
      </c>
      <c r="AI18" s="106">
        <v>7.436117735732731</v>
      </c>
      <c r="AJ18" s="106">
        <v>7.453438366003275</v>
      </c>
      <c r="AK18" s="106">
        <v>7.4693461236350114</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1.4789999999999999</v>
      </c>
      <c r="I19" s="112">
        <v>1.7520861615543979</v>
      </c>
      <c r="J19" s="112">
        <v>1.4836833672145673</v>
      </c>
      <c r="K19" s="112">
        <v>1.4878507097621685</v>
      </c>
      <c r="L19" s="112">
        <v>1.4917700935621594</v>
      </c>
      <c r="M19" s="112">
        <v>1.4962438976481094</v>
      </c>
      <c r="N19" s="112">
        <v>1.4990212377684953</v>
      </c>
      <c r="O19" s="112">
        <v>1.5022145635830526</v>
      </c>
      <c r="P19" s="112">
        <v>1.5045861338611974</v>
      </c>
      <c r="Q19" s="112">
        <v>1.5066356141098107</v>
      </c>
      <c r="R19" s="112">
        <v>1.5082054459631873</v>
      </c>
      <c r="S19" s="112">
        <v>1.5093655630043128</v>
      </c>
      <c r="T19" s="112">
        <v>1.5097264098708438</v>
      </c>
      <c r="U19" s="112">
        <v>1.5094361920377934</v>
      </c>
      <c r="V19" s="112">
        <v>1.5088352410099759</v>
      </c>
      <c r="W19" s="112">
        <v>1.507524672152712</v>
      </c>
      <c r="X19" s="112">
        <v>1.5060058526898463</v>
      </c>
      <c r="Y19" s="112">
        <v>1.504262332655292</v>
      </c>
      <c r="Z19" s="112">
        <v>1.502397679065516</v>
      </c>
      <c r="AA19" s="112">
        <v>1.5003436097785383</v>
      </c>
      <c r="AB19" s="112">
        <v>1.498051823986672</v>
      </c>
      <c r="AC19" s="112">
        <v>1.49546568591804</v>
      </c>
      <c r="AD19" s="112">
        <v>1.4919268763253677</v>
      </c>
      <c r="AE19" s="112">
        <v>1.4878189724067052</v>
      </c>
      <c r="AF19" s="112">
        <v>1.482617673822977</v>
      </c>
      <c r="AG19" s="112">
        <v>1.4770304167401971</v>
      </c>
      <c r="AH19" s="112">
        <v>1.4708852218177713</v>
      </c>
      <c r="AI19" s="112">
        <v>1.4639862692572676</v>
      </c>
      <c r="AJ19" s="112">
        <v>1.4558130321327003</v>
      </c>
      <c r="AK19" s="112">
        <v>1.4433418407261616</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2.2441657207207206</v>
      </c>
      <c r="I20" s="112">
        <v>2.4182328027662963</v>
      </c>
      <c r="J20" s="112">
        <v>2.2880723048387894</v>
      </c>
      <c r="K20" s="112">
        <v>2.2962313357801012</v>
      </c>
      <c r="L20" s="112">
        <v>2.3042838849233491</v>
      </c>
      <c r="M20" s="112">
        <v>2.3127127048061493</v>
      </c>
      <c r="N20" s="112">
        <v>2.3204047734685069</v>
      </c>
      <c r="O20" s="112">
        <v>2.3282085270396089</v>
      </c>
      <c r="P20" s="112">
        <v>2.3356187995528539</v>
      </c>
      <c r="Q20" s="112">
        <v>2.3429057303861249</v>
      </c>
      <c r="R20" s="112">
        <v>2.3500470560275732</v>
      </c>
      <c r="S20" s="112">
        <v>2.3570770072480185</v>
      </c>
      <c r="T20" s="112">
        <v>2.3638468240616843</v>
      </c>
      <c r="U20" s="112">
        <v>2.3704727105985377</v>
      </c>
      <c r="V20" s="112">
        <v>2.3771216685474172</v>
      </c>
      <c r="W20" s="112">
        <v>2.3836294993906906</v>
      </c>
      <c r="X20" s="112">
        <v>2.3901887153095887</v>
      </c>
      <c r="Y20" s="112">
        <v>2.3967983217591944</v>
      </c>
      <c r="Z20" s="112">
        <v>2.4035007041372465</v>
      </c>
      <c r="AA20" s="112">
        <v>2.4102735038564731</v>
      </c>
      <c r="AB20" s="112">
        <v>2.4171142581769924</v>
      </c>
      <c r="AC20" s="112">
        <v>2.4240341855258301</v>
      </c>
      <c r="AD20" s="112">
        <v>2.4308187686851692</v>
      </c>
      <c r="AE20" s="112">
        <v>2.4376304938280229</v>
      </c>
      <c r="AF20" s="112">
        <v>2.4442898566792191</v>
      </c>
      <c r="AG20" s="112">
        <v>2.4510390869735525</v>
      </c>
      <c r="AH20" s="112">
        <v>2.4578255497256252</v>
      </c>
      <c r="AI20" s="112">
        <v>2.4646381212106316</v>
      </c>
      <c r="AJ20" s="112">
        <v>2.4714307804605995</v>
      </c>
      <c r="AK20" s="112">
        <v>2.4773837919620014</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49.314352879717909</v>
      </c>
      <c r="I21" s="113">
        <v>51.777112355162089</v>
      </c>
      <c r="J21" s="114">
        <v>0.52842020140776136</v>
      </c>
      <c r="K21" s="114">
        <v>0.54307876541026612</v>
      </c>
      <c r="L21" s="114">
        <v>0.5571566641351583</v>
      </c>
      <c r="M21" s="114">
        <v>0.57076331141067271</v>
      </c>
      <c r="N21" s="114">
        <v>0.58400371011392482</v>
      </c>
      <c r="O21" s="114">
        <v>0.59654646398889766</v>
      </c>
      <c r="P21" s="114">
        <v>0.60862095228658497</v>
      </c>
      <c r="Q21" s="114">
        <v>0.62021103218544615</v>
      </c>
      <c r="R21" s="114">
        <v>0.63138317738269878</v>
      </c>
      <c r="S21" s="114">
        <v>0.64215888889593009</v>
      </c>
      <c r="T21" s="114">
        <v>0.65257769213781047</v>
      </c>
      <c r="U21" s="114">
        <v>0.66267464359934436</v>
      </c>
      <c r="V21" s="114">
        <v>0.67246332682455057</v>
      </c>
      <c r="W21" s="114">
        <v>0.68197107467732132</v>
      </c>
      <c r="X21" s="114">
        <v>0.69116799208588886</v>
      </c>
      <c r="Y21" s="114">
        <v>0.7000624783231324</v>
      </c>
      <c r="Z21" s="114">
        <v>0.70866081336900444</v>
      </c>
      <c r="AA21" s="114">
        <v>0.71698199701970278</v>
      </c>
      <c r="AB21" s="114">
        <v>0.72505253746100928</v>
      </c>
      <c r="AC21" s="114">
        <v>0.73290918398061222</v>
      </c>
      <c r="AD21" s="114">
        <v>0.74060220812853317</v>
      </c>
      <c r="AE21" s="114">
        <v>0.74813321965414048</v>
      </c>
      <c r="AF21" s="114">
        <v>0.75552026810535811</v>
      </c>
      <c r="AG21" s="114">
        <v>0.76272784392409954</v>
      </c>
      <c r="AH21" s="114">
        <v>0.76976876973430752</v>
      </c>
      <c r="AI21" s="114">
        <v>0.77668523331213701</v>
      </c>
      <c r="AJ21" s="114">
        <v>0.78359112880525517</v>
      </c>
      <c r="AK21" s="114">
        <v>0.79065804462261069</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3" t="s">
        <v>230</v>
      </c>
      <c r="C33" s="134"/>
      <c r="D33" s="134"/>
      <c r="E33" s="134"/>
      <c r="F33" s="134"/>
      <c r="G33" s="134"/>
      <c r="H33" s="134"/>
      <c r="I33" s="135"/>
    </row>
    <row r="34" spans="2:9" x14ac:dyDescent="0.3"/>
    <row r="35" spans="2:9" s="6" customFormat="1" ht="13.5" x14ac:dyDescent="0.25">
      <c r="B35" s="56" t="s">
        <v>21</v>
      </c>
      <c r="C35" s="136" t="s">
        <v>59</v>
      </c>
      <c r="D35" s="136"/>
      <c r="E35" s="136"/>
      <c r="F35" s="136"/>
      <c r="G35" s="136"/>
      <c r="H35" s="136"/>
      <c r="I35" s="136"/>
    </row>
    <row r="36" spans="2:9" s="6" customFormat="1" ht="89.65" customHeight="1" x14ac:dyDescent="0.25">
      <c r="B36" s="57">
        <v>1</v>
      </c>
      <c r="C36" s="124" t="s">
        <v>231</v>
      </c>
      <c r="D36" s="125"/>
      <c r="E36" s="125"/>
      <c r="F36" s="125"/>
      <c r="G36" s="125"/>
      <c r="H36" s="125"/>
      <c r="I36" s="125"/>
    </row>
    <row r="37" spans="2:9" s="6" customFormat="1" ht="76.5" customHeight="1" x14ac:dyDescent="0.25">
      <c r="B37" s="57">
        <f>B36+1</f>
        <v>2</v>
      </c>
      <c r="C37" s="126" t="s">
        <v>232</v>
      </c>
      <c r="D37" s="127"/>
      <c r="E37" s="127"/>
      <c r="F37" s="127"/>
      <c r="G37" s="127"/>
      <c r="H37" s="127"/>
      <c r="I37" s="128"/>
    </row>
    <row r="38" spans="2:9" s="6" customFormat="1" ht="58.15" customHeight="1" x14ac:dyDescent="0.25">
      <c r="B38" s="57">
        <f t="shared" ref="B38:B50" si="0">B37+1</f>
        <v>3</v>
      </c>
      <c r="C38" s="126" t="s">
        <v>233</v>
      </c>
      <c r="D38" s="127"/>
      <c r="E38" s="127"/>
      <c r="F38" s="127"/>
      <c r="G38" s="127"/>
      <c r="H38" s="127"/>
      <c r="I38" s="128"/>
    </row>
    <row r="39" spans="2:9" s="6" customFormat="1" ht="73.150000000000006" customHeight="1" x14ac:dyDescent="0.25">
      <c r="B39" s="57">
        <f t="shared" si="0"/>
        <v>4</v>
      </c>
      <c r="C39" s="126" t="s">
        <v>234</v>
      </c>
      <c r="D39" s="127"/>
      <c r="E39" s="127"/>
      <c r="F39" s="127"/>
      <c r="G39" s="127"/>
      <c r="H39" s="127"/>
      <c r="I39" s="128"/>
    </row>
    <row r="40" spans="2:9" s="6" customFormat="1" ht="59.65" customHeight="1" x14ac:dyDescent="0.25">
      <c r="B40" s="57">
        <f t="shared" si="0"/>
        <v>5</v>
      </c>
      <c r="C40" s="126" t="s">
        <v>235</v>
      </c>
      <c r="D40" s="127"/>
      <c r="E40" s="127"/>
      <c r="F40" s="127"/>
      <c r="G40" s="127"/>
      <c r="H40" s="127"/>
      <c r="I40" s="128"/>
    </row>
    <row r="41" spans="2:9" s="6" customFormat="1" ht="52.15" customHeight="1" x14ac:dyDescent="0.25">
      <c r="B41" s="57">
        <f t="shared" si="0"/>
        <v>6</v>
      </c>
      <c r="C41" s="126" t="s">
        <v>236</v>
      </c>
      <c r="D41" s="127"/>
      <c r="E41" s="127"/>
      <c r="F41" s="127"/>
      <c r="G41" s="127"/>
      <c r="H41" s="127"/>
      <c r="I41" s="128"/>
    </row>
    <row r="42" spans="2:9" s="6" customFormat="1" ht="54.4" customHeight="1" x14ac:dyDescent="0.25">
      <c r="B42" s="57">
        <f t="shared" si="0"/>
        <v>7</v>
      </c>
      <c r="C42" s="126" t="s">
        <v>237</v>
      </c>
      <c r="D42" s="127"/>
      <c r="E42" s="127"/>
      <c r="F42" s="127"/>
      <c r="G42" s="127"/>
      <c r="H42" s="127"/>
      <c r="I42" s="128"/>
    </row>
    <row r="43" spans="2:9" s="6" customFormat="1" ht="67.150000000000006" customHeight="1" x14ac:dyDescent="0.25">
      <c r="B43" s="57">
        <f t="shared" si="0"/>
        <v>8</v>
      </c>
      <c r="C43" s="126" t="s">
        <v>238</v>
      </c>
      <c r="D43" s="127"/>
      <c r="E43" s="127"/>
      <c r="F43" s="127"/>
      <c r="G43" s="127"/>
      <c r="H43" s="127"/>
      <c r="I43" s="128"/>
    </row>
    <row r="44" spans="2:9" s="6" customFormat="1" ht="67.150000000000006" customHeight="1" x14ac:dyDescent="0.25">
      <c r="B44" s="57">
        <f t="shared" si="0"/>
        <v>9</v>
      </c>
      <c r="C44" s="126" t="s">
        <v>239</v>
      </c>
      <c r="D44" s="127"/>
      <c r="E44" s="127"/>
      <c r="F44" s="127"/>
      <c r="G44" s="127"/>
      <c r="H44" s="127"/>
      <c r="I44" s="128"/>
    </row>
    <row r="45" spans="2:9" s="6" customFormat="1" ht="56.65" customHeight="1" x14ac:dyDescent="0.25">
      <c r="B45" s="57">
        <f t="shared" si="0"/>
        <v>10</v>
      </c>
      <c r="C45" s="126" t="s">
        <v>240</v>
      </c>
      <c r="D45" s="127"/>
      <c r="E45" s="127"/>
      <c r="F45" s="127"/>
      <c r="G45" s="127"/>
      <c r="H45" s="127"/>
      <c r="I45" s="128"/>
    </row>
    <row r="46" spans="2:9" s="6" customFormat="1" ht="94.9" customHeight="1" x14ac:dyDescent="0.25">
      <c r="B46" s="57">
        <f t="shared" si="0"/>
        <v>11</v>
      </c>
      <c r="C46" s="126" t="s">
        <v>241</v>
      </c>
      <c r="D46" s="127"/>
      <c r="E46" s="127"/>
      <c r="F46" s="127"/>
      <c r="G46" s="127"/>
      <c r="H46" s="127"/>
      <c r="I46" s="128"/>
    </row>
    <row r="47" spans="2:9" s="6" customFormat="1" ht="47.65" customHeight="1" x14ac:dyDescent="0.25">
      <c r="B47" s="57">
        <f t="shared" si="0"/>
        <v>12</v>
      </c>
      <c r="C47" s="126" t="s">
        <v>242</v>
      </c>
      <c r="D47" s="127"/>
      <c r="E47" s="127"/>
      <c r="F47" s="127"/>
      <c r="G47" s="127"/>
      <c r="H47" s="127"/>
      <c r="I47" s="128"/>
    </row>
    <row r="48" spans="2:9" s="6" customFormat="1" ht="46.9" customHeight="1" x14ac:dyDescent="0.25">
      <c r="B48" s="57">
        <f t="shared" si="0"/>
        <v>13</v>
      </c>
      <c r="C48" s="126" t="s">
        <v>243</v>
      </c>
      <c r="D48" s="127"/>
      <c r="E48" s="127"/>
      <c r="F48" s="127"/>
      <c r="G48" s="127"/>
      <c r="H48" s="127"/>
      <c r="I48" s="128"/>
    </row>
    <row r="49" spans="2:9" s="6" customFormat="1" ht="31.15" customHeight="1" x14ac:dyDescent="0.25">
      <c r="B49" s="57">
        <f t="shared" si="0"/>
        <v>14</v>
      </c>
      <c r="C49" s="126" t="s">
        <v>244</v>
      </c>
      <c r="D49" s="127"/>
      <c r="E49" s="127"/>
      <c r="F49" s="127"/>
      <c r="G49" s="127"/>
      <c r="H49" s="127"/>
      <c r="I49" s="128"/>
    </row>
    <row r="50" spans="2:9" s="6" customFormat="1" ht="48.4" customHeight="1" x14ac:dyDescent="0.25">
      <c r="B50" s="57">
        <f t="shared" si="0"/>
        <v>15</v>
      </c>
      <c r="C50" s="126" t="s">
        <v>245</v>
      </c>
      <c r="D50" s="127"/>
      <c r="E50" s="127"/>
      <c r="F50" s="127"/>
      <c r="G50" s="127"/>
      <c r="H50" s="127"/>
      <c r="I50" s="128"/>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3" zoomScale="90" zoomScaleNormal="90" workbookViewId="0">
      <selection activeCell="H9" sqref="H9"/>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South Meirionnydd</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2.0459709204470435</v>
      </c>
      <c r="I7" s="116">
        <v>2.2690242196554316</v>
      </c>
      <c r="J7" s="106">
        <v>1.9710689442623062</v>
      </c>
      <c r="K7" s="106">
        <v>1.9648538077045141</v>
      </c>
      <c r="L7" s="106">
        <v>1.9621584239710612</v>
      </c>
      <c r="M7" s="106">
        <v>1.9597046511757341</v>
      </c>
      <c r="N7" s="106">
        <v>1.9573928862820806</v>
      </c>
      <c r="O7" s="106">
        <v>1.9547875891870419</v>
      </c>
      <c r="P7" s="106">
        <v>1.9534599441392131</v>
      </c>
      <c r="Q7" s="106">
        <v>1.9520866018158896</v>
      </c>
      <c r="R7" s="106">
        <v>1.9507298874361001</v>
      </c>
      <c r="S7" s="106">
        <v>1.9496847735471619</v>
      </c>
      <c r="T7" s="106">
        <v>1.9486528561793401</v>
      </c>
      <c r="U7" s="106">
        <v>1.9476701500448823</v>
      </c>
      <c r="V7" s="106">
        <v>1.9468735981859622</v>
      </c>
      <c r="W7" s="106">
        <v>1.946202628601406</v>
      </c>
      <c r="X7" s="106">
        <v>1.9457290477883975</v>
      </c>
      <c r="Y7" s="106">
        <v>1.945315681250618</v>
      </c>
      <c r="Z7" s="106">
        <v>1.9450387067688335</v>
      </c>
      <c r="AA7" s="106">
        <v>1.9448408649889923</v>
      </c>
      <c r="AB7" s="106">
        <v>1.9448277784641264</v>
      </c>
      <c r="AC7" s="106">
        <v>1.9459410954013965</v>
      </c>
      <c r="AD7" s="106">
        <v>1.9473369487011074</v>
      </c>
      <c r="AE7" s="106">
        <v>1.9491461517218898</v>
      </c>
      <c r="AF7" s="106">
        <v>1.9512856104384158</v>
      </c>
      <c r="AG7" s="106">
        <v>1.9537371929128395</v>
      </c>
      <c r="AH7" s="106">
        <v>1.9565816691472064</v>
      </c>
      <c r="AI7" s="106">
        <v>1.9598971106913305</v>
      </c>
      <c r="AJ7" s="106">
        <v>1.9641381125350212</v>
      </c>
      <c r="AK7" s="106">
        <v>1.9697064397462056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2.6766917286565692</v>
      </c>
      <c r="I8" s="106">
        <v>2.3366775076286732</v>
      </c>
      <c r="J8" s="106">
        <v>2.2213606872542906</v>
      </c>
      <c r="K8" s="106">
        <v>2.2206834779170648</v>
      </c>
      <c r="L8" s="106">
        <v>2.2200062685798394</v>
      </c>
      <c r="M8" s="106">
        <v>2.2193290592426136</v>
      </c>
      <c r="N8" s="106">
        <v>2.2186518499053873</v>
      </c>
      <c r="O8" s="106">
        <v>2.2179746405681615</v>
      </c>
      <c r="P8" s="106">
        <v>2.2172974312309357</v>
      </c>
      <c r="Q8" s="106">
        <v>2.2166202218937103</v>
      </c>
      <c r="R8" s="106">
        <v>2.2161123148907906</v>
      </c>
      <c r="S8" s="106">
        <v>2.2159430125564845</v>
      </c>
      <c r="T8" s="106">
        <v>2.215773710222178</v>
      </c>
      <c r="U8" s="106">
        <v>2.2156044078878714</v>
      </c>
      <c r="V8" s="106">
        <v>2.2154351055535648</v>
      </c>
      <c r="W8" s="106">
        <v>2.2152658032192587</v>
      </c>
      <c r="X8" s="106">
        <v>2.2150965008849521</v>
      </c>
      <c r="Y8" s="106">
        <v>2.2149271985506456</v>
      </c>
      <c r="Z8" s="106">
        <v>2.214757896216339</v>
      </c>
      <c r="AA8" s="106">
        <v>2.2145885938820324</v>
      </c>
      <c r="AB8" s="106">
        <v>2.2144192915477263</v>
      </c>
      <c r="AC8" s="106">
        <v>2.2142499892134198</v>
      </c>
      <c r="AD8" s="106">
        <v>2.2140806868791136</v>
      </c>
      <c r="AE8" s="106">
        <v>2.2139113845448066</v>
      </c>
      <c r="AF8" s="106">
        <v>2.2137420822105005</v>
      </c>
      <c r="AG8" s="106">
        <v>2.2135727798761939</v>
      </c>
      <c r="AH8" s="106">
        <v>2.2134034775418878</v>
      </c>
      <c r="AI8" s="106">
        <v>2.2132341752075813</v>
      </c>
      <c r="AJ8" s="106">
        <v>2.2130648728732742</v>
      </c>
      <c r="AK8" s="106">
        <v>2.2128955705389681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2.6766917286565692</v>
      </c>
      <c r="I9" s="106">
        <f>I8</f>
        <v>2.3366775076286732</v>
      </c>
      <c r="J9" s="106">
        <v>2.5013606872542904</v>
      </c>
      <c r="K9" s="106">
        <v>2.5006834779170646</v>
      </c>
      <c r="L9" s="106">
        <v>2.5000062685798392</v>
      </c>
      <c r="M9" s="106">
        <v>2.4993290592426134</v>
      </c>
      <c r="N9" s="106">
        <v>2.4986518499053871</v>
      </c>
      <c r="O9" s="106">
        <v>2.4979746405681613</v>
      </c>
      <c r="P9" s="106">
        <v>2.4972974312309355</v>
      </c>
      <c r="Q9" s="106">
        <v>2.4966202218937101</v>
      </c>
      <c r="R9" s="106">
        <v>2.4961123148907904</v>
      </c>
      <c r="S9" s="106">
        <v>2.4959430125564843</v>
      </c>
      <c r="T9" s="106">
        <v>2.4957737102221778</v>
      </c>
      <c r="U9" s="106">
        <v>2.4956044078878712</v>
      </c>
      <c r="V9" s="106">
        <v>2.4954351055535646</v>
      </c>
      <c r="W9" s="106">
        <v>2.4952658032192585</v>
      </c>
      <c r="X9" s="106">
        <v>2.4950965008849519</v>
      </c>
      <c r="Y9" s="106">
        <v>2.4949271985506454</v>
      </c>
      <c r="Z9" s="106">
        <v>2.4947578962163388</v>
      </c>
      <c r="AA9" s="106">
        <v>2.4945885938820322</v>
      </c>
      <c r="AB9" s="106">
        <v>2.4944192915477261</v>
      </c>
      <c r="AC9" s="106">
        <v>2.4942499892134196</v>
      </c>
      <c r="AD9" s="106">
        <v>2.4940806868791134</v>
      </c>
      <c r="AE9" s="106">
        <v>2.4939113845448064</v>
      </c>
      <c r="AF9" s="106">
        <v>2.4937420822105003</v>
      </c>
      <c r="AG9" s="106">
        <v>2.4935727798761937</v>
      </c>
      <c r="AH9" s="106">
        <v>2.4934034775418876</v>
      </c>
      <c r="AI9" s="106">
        <v>2.4932341752075811</v>
      </c>
      <c r="AJ9" s="106">
        <v>2.4930648728732741</v>
      </c>
      <c r="AK9" s="106">
        <v>2.4928955705389679</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0.115504182057748</v>
      </c>
      <c r="I10" s="106">
        <v>6.6741901132318995E-2</v>
      </c>
      <c r="J10" s="106">
        <v>0.119222006666425</v>
      </c>
      <c r="K10" s="106">
        <v>0.12308618799594601</v>
      </c>
      <c r="L10" s="106">
        <v>0.125826993912663</v>
      </c>
      <c r="M10" s="106">
        <v>0.10212269679973898</v>
      </c>
      <c r="N10" s="106">
        <v>0.10539949513314401</v>
      </c>
      <c r="O10" s="106">
        <v>0.106919324223678</v>
      </c>
      <c r="P10" s="106">
        <v>0.10938922975169302</v>
      </c>
      <c r="Q10" s="106">
        <v>0.11249506883704599</v>
      </c>
      <c r="R10" s="106">
        <v>9.6389893244257979E-2</v>
      </c>
      <c r="S10" s="106">
        <v>9.6719618135152979E-2</v>
      </c>
      <c r="T10" s="106">
        <v>9.8108949951471999E-2</v>
      </c>
      <c r="U10" s="106">
        <v>0.10067910483846998</v>
      </c>
      <c r="V10" s="106">
        <v>0.10007103603551298</v>
      </c>
      <c r="W10" s="106">
        <v>8.5874422791493987E-2</v>
      </c>
      <c r="X10" s="106">
        <v>8.7326602902388001E-2</v>
      </c>
      <c r="Y10" s="106">
        <v>8.7208032387268999E-2</v>
      </c>
      <c r="Z10" s="106">
        <v>8.8818220109623994E-2</v>
      </c>
      <c r="AA10" s="106">
        <v>8.8870016670107008E-2</v>
      </c>
      <c r="AB10" s="106">
        <v>7.6824474104508017E-2</v>
      </c>
      <c r="AC10" s="106">
        <v>7.7444402826711986E-2</v>
      </c>
      <c r="AD10" s="106">
        <v>7.8340390074459004E-2</v>
      </c>
      <c r="AE10" s="106">
        <v>8.0460325513973002E-2</v>
      </c>
      <c r="AF10" s="106">
        <v>8.0097044737845999E-2</v>
      </c>
      <c r="AG10" s="106">
        <v>8.0084228712253999E-2</v>
      </c>
      <c r="AH10" s="106">
        <v>7.9962974307493995E-2</v>
      </c>
      <c r="AI10" s="106">
        <v>8.1603782786283011E-2</v>
      </c>
      <c r="AJ10" s="106">
        <v>8.1992176055515995E-2</v>
      </c>
      <c r="AK10" s="106">
        <v>8.1786220974502999E-2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0.51521662615177766</v>
      </c>
      <c r="I11" s="108">
        <f>I9-I7-I10</f>
        <v>9.1138684092266498E-4</v>
      </c>
      <c r="J11" s="108">
        <v>0.41106973632555921</v>
      </c>
      <c r="K11" s="108">
        <v>0.41274348221660445</v>
      </c>
      <c r="L11" s="108">
        <v>0.41202085069611499</v>
      </c>
      <c r="M11" s="108">
        <v>0.43750171126714033</v>
      </c>
      <c r="N11" s="108">
        <v>0.43585946849016249</v>
      </c>
      <c r="O11" s="108">
        <v>0.43626772715744144</v>
      </c>
      <c r="P11" s="108">
        <v>0.4344482573400294</v>
      </c>
      <c r="Q11" s="108">
        <v>0.43203855124077462</v>
      </c>
      <c r="R11" s="108">
        <v>0.44899253421043239</v>
      </c>
      <c r="S11" s="108">
        <v>0.44953862087416951</v>
      </c>
      <c r="T11" s="108">
        <v>0.4490119040913656</v>
      </c>
      <c r="U11" s="108">
        <v>0.4472551530045189</v>
      </c>
      <c r="V11" s="108">
        <v>0.44849047133208947</v>
      </c>
      <c r="W11" s="108">
        <v>0.46318875182635849</v>
      </c>
      <c r="X11" s="108">
        <v>0.46204085019416641</v>
      </c>
      <c r="Y11" s="108">
        <v>0.46240348491275834</v>
      </c>
      <c r="Z11" s="108">
        <v>0.46090096933788133</v>
      </c>
      <c r="AA11" s="108">
        <v>0.46087771222293289</v>
      </c>
      <c r="AB11" s="108">
        <v>0.47276703897909178</v>
      </c>
      <c r="AC11" s="108">
        <v>0.47086449098531108</v>
      </c>
      <c r="AD11" s="108">
        <v>0.468403348103547</v>
      </c>
      <c r="AE11" s="108">
        <v>0.46430490730894369</v>
      </c>
      <c r="AF11" s="108">
        <v>0.46235942703423855</v>
      </c>
      <c r="AG11" s="108">
        <v>0.4597513582511002</v>
      </c>
      <c r="AH11" s="108">
        <v>0.45685883408718719</v>
      </c>
      <c r="AI11" s="108">
        <v>0.45173328172996752</v>
      </c>
      <c r="AJ11" s="108">
        <v>0.4469345842827368</v>
      </c>
      <c r="AK11" s="108">
        <v>0.4414029098182593</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3" t="s">
        <v>257</v>
      </c>
      <c r="C23" s="134"/>
      <c r="D23" s="134"/>
      <c r="E23" s="134"/>
      <c r="F23" s="134"/>
      <c r="G23" s="134"/>
      <c r="H23" s="134"/>
      <c r="I23" s="135"/>
    </row>
    <row r="24" spans="2:9" ht="13.9" customHeight="1" x14ac:dyDescent="0.3"/>
    <row r="25" spans="2:9" s="6" customFormat="1" ht="13.5" x14ac:dyDescent="0.25">
      <c r="B25" s="56" t="s">
        <v>21</v>
      </c>
      <c r="C25" s="136" t="s">
        <v>59</v>
      </c>
      <c r="D25" s="136"/>
      <c r="E25" s="136"/>
      <c r="F25" s="136"/>
      <c r="G25" s="136"/>
      <c r="H25" s="136"/>
      <c r="I25" s="136"/>
    </row>
    <row r="26" spans="2:9" s="6" customFormat="1" ht="72.400000000000006" customHeight="1" x14ac:dyDescent="0.25">
      <c r="B26" s="57">
        <v>1</v>
      </c>
      <c r="C26" s="124" t="s">
        <v>258</v>
      </c>
      <c r="D26" s="125"/>
      <c r="E26" s="125"/>
      <c r="F26" s="125"/>
      <c r="G26" s="125"/>
      <c r="H26" s="125"/>
      <c r="I26" s="125"/>
    </row>
    <row r="27" spans="2:9" s="6" customFormat="1" ht="54" customHeight="1" x14ac:dyDescent="0.25">
      <c r="B27" s="57">
        <v>2</v>
      </c>
      <c r="C27" s="124" t="s">
        <v>259</v>
      </c>
      <c r="D27" s="125"/>
      <c r="E27" s="125"/>
      <c r="F27" s="125"/>
      <c r="G27" s="125"/>
      <c r="H27" s="125"/>
      <c r="I27" s="125"/>
    </row>
    <row r="28" spans="2:9" s="6" customFormat="1" ht="54" customHeight="1" x14ac:dyDescent="0.25">
      <c r="B28" s="57">
        <v>3</v>
      </c>
      <c r="C28" s="124" t="s">
        <v>260</v>
      </c>
      <c r="D28" s="125"/>
      <c r="E28" s="125"/>
      <c r="F28" s="125"/>
      <c r="G28" s="125"/>
      <c r="H28" s="125"/>
      <c r="I28" s="125"/>
    </row>
    <row r="29" spans="2:9" s="6" customFormat="1" ht="54" customHeight="1" x14ac:dyDescent="0.25">
      <c r="B29" s="57">
        <v>4</v>
      </c>
      <c r="C29" s="124" t="s">
        <v>261</v>
      </c>
      <c r="D29" s="125"/>
      <c r="E29" s="125"/>
      <c r="F29" s="125"/>
      <c r="G29" s="125"/>
      <c r="H29" s="125"/>
      <c r="I29" s="125"/>
    </row>
    <row r="30" spans="2:9" s="6" customFormat="1" ht="54" customHeight="1" x14ac:dyDescent="0.25">
      <c r="B30" s="57">
        <v>5</v>
      </c>
      <c r="C30" s="124" t="s">
        <v>262</v>
      </c>
      <c r="D30" s="125"/>
      <c r="E30" s="125"/>
      <c r="F30" s="125"/>
      <c r="G30" s="125"/>
      <c r="H30" s="125"/>
      <c r="I30" s="125"/>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H1" sqref="H1:I1048576"/>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South Meirionnydd</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2.4081636363636361</v>
      </c>
      <c r="I7" s="106">
        <v>2.4074545454545451</v>
      </c>
      <c r="J7" s="106">
        <v>2.4067454545454541</v>
      </c>
      <c r="K7" s="106">
        <v>2.4060363636363631</v>
      </c>
      <c r="L7" s="106">
        <v>2.4053272727272725</v>
      </c>
      <c r="M7" s="106">
        <v>2.4046181818181815</v>
      </c>
      <c r="N7" s="106">
        <v>2.4039090909090906</v>
      </c>
      <c r="O7" s="106">
        <v>2.4031999999999996</v>
      </c>
      <c r="P7" s="106">
        <v>2.4024909090909086</v>
      </c>
      <c r="Q7" s="106">
        <v>2.401781818181818</v>
      </c>
      <c r="R7" s="106">
        <v>2.4012499999999997</v>
      </c>
      <c r="S7" s="106">
        <v>2.401072727272727</v>
      </c>
      <c r="T7" s="106">
        <v>2.4008954545454544</v>
      </c>
      <c r="U7" s="106">
        <v>2.4007181818181813</v>
      </c>
      <c r="V7" s="106">
        <v>2.4005409090909087</v>
      </c>
      <c r="W7" s="106">
        <v>2.400363636363636</v>
      </c>
      <c r="X7" s="106">
        <v>2.4001863636363634</v>
      </c>
      <c r="Y7" s="106">
        <v>2.4000090909090908</v>
      </c>
      <c r="Z7" s="106">
        <v>2.3998318181818177</v>
      </c>
      <c r="AA7" s="106">
        <v>2.399654545454545</v>
      </c>
      <c r="AB7" s="106">
        <v>2.3994772727272724</v>
      </c>
      <c r="AC7" s="106">
        <v>2.3992999999999998</v>
      </c>
      <c r="AD7" s="106">
        <v>2.3991227272727271</v>
      </c>
      <c r="AE7" s="106">
        <v>2.398945454545454</v>
      </c>
      <c r="AF7" s="106">
        <v>2.3987681818181814</v>
      </c>
      <c r="AG7" s="106">
        <v>2.3985909090909088</v>
      </c>
      <c r="AH7" s="106">
        <v>2.3984136363636361</v>
      </c>
      <c r="AI7" s="106">
        <v>2.3982363636363635</v>
      </c>
      <c r="AJ7" s="106">
        <v>2.3980590909090904</v>
      </c>
      <c r="AK7" s="106">
        <v>2.3978818181818178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0.1090405243087291</v>
      </c>
      <c r="I8" s="106">
        <v>8.0093410713498639E-2</v>
      </c>
      <c r="J8" s="106">
        <v>0.16088697686573067</v>
      </c>
      <c r="K8" s="106">
        <v>0.16086231299129622</v>
      </c>
      <c r="L8" s="106">
        <v>0.16083764911686177</v>
      </c>
      <c r="M8" s="106">
        <v>0.16081298524242732</v>
      </c>
      <c r="N8" s="106">
        <v>0.16078832136799287</v>
      </c>
      <c r="O8" s="106">
        <v>0.16076365749355839</v>
      </c>
      <c r="P8" s="106">
        <v>0.16073899361912392</v>
      </c>
      <c r="Q8" s="106">
        <v>0.16071432974468949</v>
      </c>
      <c r="R8" s="106">
        <v>0.16069583183886366</v>
      </c>
      <c r="S8" s="106">
        <v>0.16068966587025502</v>
      </c>
      <c r="T8" s="106">
        <v>0.16068349990164643</v>
      </c>
      <c r="U8" s="106">
        <v>0.16067733393303779</v>
      </c>
      <c r="V8" s="106">
        <v>0.16067116796442918</v>
      </c>
      <c r="W8" s="106">
        <v>0.16066500199582057</v>
      </c>
      <c r="X8" s="106">
        <v>0.16065883602721195</v>
      </c>
      <c r="Y8" s="106">
        <v>0.16065267005860334</v>
      </c>
      <c r="Z8" s="106">
        <v>0.1606465040899947</v>
      </c>
      <c r="AA8" s="106">
        <v>0.16064033812138612</v>
      </c>
      <c r="AB8" s="106">
        <v>0.16063417215277748</v>
      </c>
      <c r="AC8" s="106">
        <v>0.16062800618416889</v>
      </c>
      <c r="AD8" s="106">
        <v>0.16062184021556028</v>
      </c>
      <c r="AE8" s="106">
        <v>0.16061567424695167</v>
      </c>
      <c r="AF8" s="106">
        <v>0.16060950827834303</v>
      </c>
      <c r="AG8" s="106">
        <v>0.16060334230973444</v>
      </c>
      <c r="AH8" s="106">
        <v>0.1605971763411258</v>
      </c>
      <c r="AI8" s="106">
        <v>0.16059101037251722</v>
      </c>
      <c r="AJ8" s="106">
        <v>0.16058484440390858</v>
      </c>
      <c r="AK8" s="106">
        <v>0.16057867843529997</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8.8449995520177918E-3</v>
      </c>
      <c r="I9" s="106">
        <v>1.0683627112373846E-2</v>
      </c>
      <c r="J9" s="106">
        <v>2.4497790425432771E-2</v>
      </c>
      <c r="K9" s="106">
        <v>2.4490572728002126E-2</v>
      </c>
      <c r="L9" s="106">
        <v>2.4483355030571485E-2</v>
      </c>
      <c r="M9" s="106">
        <v>2.447613733314084E-2</v>
      </c>
      <c r="N9" s="106">
        <v>2.4468919635710192E-2</v>
      </c>
      <c r="O9" s="106">
        <v>2.4461701938279547E-2</v>
      </c>
      <c r="P9" s="106">
        <v>2.4454484240848902E-2</v>
      </c>
      <c r="Q9" s="106">
        <v>2.4447266543418261E-2</v>
      </c>
      <c r="R9" s="106">
        <v>2.4441853270345273E-2</v>
      </c>
      <c r="S9" s="106">
        <v>2.4440048845987616E-2</v>
      </c>
      <c r="T9" s="106">
        <v>2.4438244421629955E-2</v>
      </c>
      <c r="U9" s="106">
        <v>2.443643999727229E-2</v>
      </c>
      <c r="V9" s="106">
        <v>2.4434635572914629E-2</v>
      </c>
      <c r="W9" s="106">
        <v>2.4432831148556967E-2</v>
      </c>
      <c r="X9" s="106">
        <v>2.443102672419931E-2</v>
      </c>
      <c r="Y9" s="106">
        <v>2.4429222299841648E-2</v>
      </c>
      <c r="Z9" s="106">
        <v>2.4427417875483984E-2</v>
      </c>
      <c r="AA9" s="106">
        <v>2.4425613451126323E-2</v>
      </c>
      <c r="AB9" s="106">
        <v>2.4423809026768661E-2</v>
      </c>
      <c r="AC9" s="106">
        <v>2.4422004602411004E-2</v>
      </c>
      <c r="AD9" s="106">
        <v>2.4420200178053342E-2</v>
      </c>
      <c r="AE9" s="106">
        <v>2.4418395753695678E-2</v>
      </c>
      <c r="AF9" s="106">
        <v>2.4416591329338017E-2</v>
      </c>
      <c r="AG9" s="106">
        <v>2.4414786904980359E-2</v>
      </c>
      <c r="AH9" s="106">
        <v>2.4412982480622698E-2</v>
      </c>
      <c r="AI9" s="106">
        <v>2.4411178056265036E-2</v>
      </c>
      <c r="AJ9" s="106">
        <v>2.4409373631907372E-2</v>
      </c>
      <c r="AK9" s="106">
        <v>2.4407569207549711E-2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3" t="s">
        <v>268</v>
      </c>
      <c r="C21" s="134"/>
      <c r="D21" s="134"/>
      <c r="E21" s="134"/>
      <c r="F21" s="134"/>
      <c r="G21" s="134"/>
      <c r="H21" s="134"/>
      <c r="I21" s="135"/>
    </row>
    <row r="22" spans="2:9" x14ac:dyDescent="0.3"/>
    <row r="23" spans="2:9" s="6" customFormat="1" ht="13.5" x14ac:dyDescent="0.25">
      <c r="B23" s="56" t="s">
        <v>21</v>
      </c>
      <c r="C23" s="136" t="s">
        <v>59</v>
      </c>
      <c r="D23" s="136"/>
      <c r="E23" s="136"/>
      <c r="F23" s="136"/>
      <c r="G23" s="136"/>
      <c r="H23" s="136"/>
      <c r="I23" s="136"/>
    </row>
    <row r="24" spans="2:9" s="6" customFormat="1" ht="75.400000000000006" customHeight="1" x14ac:dyDescent="0.25">
      <c r="B24" s="57">
        <v>1</v>
      </c>
      <c r="C24" s="124" t="s">
        <v>269</v>
      </c>
      <c r="D24" s="125"/>
      <c r="E24" s="125"/>
      <c r="F24" s="125"/>
      <c r="G24" s="125"/>
      <c r="H24" s="125"/>
      <c r="I24" s="125"/>
    </row>
    <row r="25" spans="2:9" s="6" customFormat="1" ht="118.5" customHeight="1" x14ac:dyDescent="0.25">
      <c r="B25" s="57">
        <v>2</v>
      </c>
      <c r="C25" s="124" t="s">
        <v>270</v>
      </c>
      <c r="D25" s="125"/>
      <c r="E25" s="125"/>
      <c r="F25" s="125"/>
      <c r="G25" s="125"/>
      <c r="H25" s="125"/>
      <c r="I25" s="125"/>
    </row>
    <row r="26" spans="2:9" s="6" customFormat="1" ht="85.5" customHeight="1" x14ac:dyDescent="0.25">
      <c r="B26" s="57">
        <v>3</v>
      </c>
      <c r="C26" s="124" t="s">
        <v>271</v>
      </c>
      <c r="D26" s="125"/>
      <c r="E26" s="125"/>
      <c r="F26" s="125"/>
      <c r="G26" s="125"/>
      <c r="H26" s="125"/>
      <c r="I26" s="125"/>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H1" sqref="H1:I1048576"/>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9" t="s">
        <v>5</v>
      </c>
      <c r="C4" s="130"/>
      <c r="D4" s="139" t="str">
        <f>'Cover sheet'!C6</f>
        <v>South Meirionnydd</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0.41265736593260705</v>
      </c>
      <c r="I7" s="106">
        <v>0.40927109494323888</v>
      </c>
      <c r="J7" s="106">
        <v>0.4451904662605477</v>
      </c>
      <c r="K7" s="106">
        <v>0.4413477131550001</v>
      </c>
      <c r="L7" s="106">
        <v>0.44093027086507081</v>
      </c>
      <c r="M7" s="106">
        <v>0.44050584504546825</v>
      </c>
      <c r="N7" s="106">
        <v>0.4400729181732706</v>
      </c>
      <c r="O7" s="106">
        <v>0.43963459468182137</v>
      </c>
      <c r="P7" s="106">
        <v>0.43898991556975114</v>
      </c>
      <c r="Q7" s="106">
        <v>0.43834912230641998</v>
      </c>
      <c r="R7" s="106">
        <v>0.43771178736242072</v>
      </c>
      <c r="S7" s="106">
        <v>0.43707701722905012</v>
      </c>
      <c r="T7" s="106">
        <v>0.4364451100826226</v>
      </c>
      <c r="U7" s="106">
        <v>0.4358157861128808</v>
      </c>
      <c r="V7" s="106">
        <v>0.43518862134280367</v>
      </c>
      <c r="W7" s="106">
        <v>0.43456351906631346</v>
      </c>
      <c r="X7" s="106">
        <v>0.43394466595981063</v>
      </c>
      <c r="Y7" s="106">
        <v>0.43332759919771857</v>
      </c>
      <c r="Z7" s="106">
        <v>0.43271205499585358</v>
      </c>
      <c r="AA7" s="106">
        <v>0.43209800353291605</v>
      </c>
      <c r="AB7" s="106">
        <v>0.43148519285106385</v>
      </c>
      <c r="AC7" s="106">
        <v>0.43087218712830266</v>
      </c>
      <c r="AD7" s="106">
        <v>0.43026018632487256</v>
      </c>
      <c r="AE7" s="106">
        <v>0.4296489237286179</v>
      </c>
      <c r="AF7" s="106">
        <v>0.42903846668120066</v>
      </c>
      <c r="AG7" s="106">
        <v>0.4284287368247548</v>
      </c>
      <c r="AH7" s="106">
        <v>0.42781112694048529</v>
      </c>
      <c r="AI7" s="106">
        <v>0.42719403904100151</v>
      </c>
      <c r="AJ7" s="106">
        <v>0.42657697691475804</v>
      </c>
      <c r="AK7" s="106">
        <v>0.42595961431724505</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2.7963514767932941E-2</v>
      </c>
      <c r="I8" s="106">
        <v>6.9463062611041682E-2</v>
      </c>
      <c r="J8" s="106">
        <v>7.0895275826680149E-2</v>
      </c>
      <c r="K8" s="106">
        <v>7.0336268933141863E-2</v>
      </c>
      <c r="L8" s="106">
        <v>6.9787150303161793E-2</v>
      </c>
      <c r="M8" s="106">
        <v>6.9248349649341345E-2</v>
      </c>
      <c r="N8" s="106">
        <v>6.8720389017864439E-2</v>
      </c>
      <c r="O8" s="106">
        <v>6.8203655175083422E-2</v>
      </c>
      <c r="P8" s="106">
        <v>6.7698199245385254E-2</v>
      </c>
      <c r="Q8" s="106">
        <v>6.7204347451898683E-2</v>
      </c>
      <c r="R8" s="106">
        <v>6.6722169465302655E-2</v>
      </c>
      <c r="S8" s="106">
        <v>6.6251635225306263E-2</v>
      </c>
      <c r="T8" s="106">
        <v>6.5792753554676439E-2</v>
      </c>
      <c r="U8" s="106">
        <v>6.5345446385390513E-2</v>
      </c>
      <c r="V8" s="106">
        <v>6.490959042378501E-2</v>
      </c>
      <c r="W8" s="106">
        <v>6.4485059049729176E-2</v>
      </c>
      <c r="X8" s="106">
        <v>6.4071686409003195E-2</v>
      </c>
      <c r="Y8" s="106">
        <v>6.3669314587550693E-2</v>
      </c>
      <c r="Z8" s="106">
        <v>6.3277748807471529E-2</v>
      </c>
      <c r="AA8" s="106">
        <v>6.2896799934235692E-2</v>
      </c>
      <c r="AB8" s="106">
        <v>6.2526253473041415E-2</v>
      </c>
      <c r="AC8" s="106">
        <v>6.2165802445902293E-2</v>
      </c>
      <c r="AD8" s="106">
        <v>6.1815326379593048E-2</v>
      </c>
      <c r="AE8" s="106">
        <v>6.1474594234308164E-2</v>
      </c>
      <c r="AF8" s="106">
        <v>6.114339669703827E-2</v>
      </c>
      <c r="AG8" s="106">
        <v>6.0821512612150436E-2</v>
      </c>
      <c r="AH8" s="106">
        <v>6.050871281353979E-2</v>
      </c>
      <c r="AI8" s="106">
        <v>6.0204776604328332E-2</v>
      </c>
      <c r="AJ8" s="106">
        <v>5.9909454559281219E-2</v>
      </c>
      <c r="AK8" s="106">
        <v>5.9622511186228383E-2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126.16145143277591</v>
      </c>
      <c r="I9" s="106">
        <v>0.3737205585380316</v>
      </c>
      <c r="J9" s="106">
        <v>0.33605074588900491</v>
      </c>
      <c r="K9" s="106">
        <v>0.34887390072482416</v>
      </c>
      <c r="L9" s="106">
        <v>0.3613481329597793</v>
      </c>
      <c r="M9" s="106">
        <v>0.37365641174108349</v>
      </c>
      <c r="N9" s="106">
        <v>0.38576536603546019</v>
      </c>
      <c r="O9" s="106">
        <v>0.39723544138546552</v>
      </c>
      <c r="P9" s="106">
        <v>0.40931386050581359</v>
      </c>
      <c r="Q9" s="106">
        <v>0.42103145501902722</v>
      </c>
      <c r="R9" s="106">
        <v>0.4324584536243723</v>
      </c>
      <c r="S9" s="106">
        <v>0.44357141112768489</v>
      </c>
      <c r="T9" s="106">
        <v>0.45442079068212993</v>
      </c>
      <c r="U9" s="106">
        <v>0.46505599420052923</v>
      </c>
      <c r="V9" s="106">
        <v>0.47556602762785527</v>
      </c>
      <c r="W9" s="106">
        <v>0.48592897346493708</v>
      </c>
      <c r="X9" s="106">
        <v>0.49616302441582844</v>
      </c>
      <c r="Y9" s="106">
        <v>0.50620205828588838</v>
      </c>
      <c r="Z9" s="106">
        <v>0.51609110752251131</v>
      </c>
      <c r="AA9" s="106">
        <v>0.5258123907432084</v>
      </c>
      <c r="AB9" s="106">
        <v>0.53544799662182274</v>
      </c>
      <c r="AC9" s="106">
        <v>0.54563534267260971</v>
      </c>
      <c r="AD9" s="106">
        <v>0.55588160222988348</v>
      </c>
      <c r="AE9" s="106">
        <v>0.56628640664216834</v>
      </c>
      <c r="AF9" s="106">
        <v>0.57680555772163355</v>
      </c>
      <c r="AG9" s="106">
        <v>0.58742002103721758</v>
      </c>
      <c r="AH9" s="106">
        <v>0.59819471666579305</v>
      </c>
      <c r="AI9" s="106">
        <v>0.60922455576497603</v>
      </c>
      <c r="AJ9" s="106">
        <v>0.62093508226109406</v>
      </c>
      <c r="AK9" s="106">
        <v>0.6337057537756221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211.06833859248397</v>
      </c>
      <c r="I10" s="106">
        <v>0.99672919432060803</v>
      </c>
      <c r="J10" s="106">
        <v>0.57853340446228763</v>
      </c>
      <c r="K10" s="106">
        <v>0.56351233656876565</v>
      </c>
      <c r="L10" s="106">
        <v>0.54893416500060566</v>
      </c>
      <c r="M10" s="106">
        <v>0.53475907384959664</v>
      </c>
      <c r="N10" s="106">
        <v>0.52090966523471749</v>
      </c>
      <c r="O10" s="106">
        <v>0.507434023420823</v>
      </c>
      <c r="P10" s="106">
        <v>0.49482995314089767</v>
      </c>
      <c r="Q10" s="106">
        <v>0.48253807445428337</v>
      </c>
      <c r="R10" s="106">
        <v>0.47054394764264296</v>
      </c>
      <c r="S10" s="106">
        <v>0.45916620193380731</v>
      </c>
      <c r="T10" s="106">
        <v>0.44805153324218355</v>
      </c>
      <c r="U10" s="106">
        <v>0.43718286939440382</v>
      </c>
      <c r="V10" s="106">
        <v>0.42660793148645593</v>
      </c>
      <c r="W10" s="106">
        <v>0.41628469505837773</v>
      </c>
      <c r="X10" s="106">
        <v>0.40627001093095594</v>
      </c>
      <c r="Y10" s="106">
        <v>0.39649785567339563</v>
      </c>
      <c r="Z10" s="106">
        <v>0.3870007107065444</v>
      </c>
      <c r="AA10" s="106">
        <v>0.37773738402703882</v>
      </c>
      <c r="AB10" s="106">
        <v>0.36872782652746205</v>
      </c>
      <c r="AC10" s="106">
        <v>0.36027087395246121</v>
      </c>
      <c r="AD10" s="106">
        <v>0.35200249330295036</v>
      </c>
      <c r="AE10" s="106">
        <v>0.3439534003855596</v>
      </c>
      <c r="AF10" s="106">
        <v>0.33607930582871293</v>
      </c>
      <c r="AG10" s="106">
        <v>0.32839027710179203</v>
      </c>
      <c r="AH10" s="106">
        <v>0.3209072240021113</v>
      </c>
      <c r="AI10" s="106">
        <v>0.31359167439682656</v>
      </c>
      <c r="AJ10" s="106">
        <v>0.3064344475088327</v>
      </c>
      <c r="AK10" s="106">
        <v>0.29939235297306399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126.16145143277591</v>
      </c>
      <c r="I11" s="112">
        <v>110.86295800046234</v>
      </c>
      <c r="J11" s="112">
        <v>111</v>
      </c>
      <c r="K11" s="112">
        <v>111</v>
      </c>
      <c r="L11" s="112">
        <v>111</v>
      </c>
      <c r="M11" s="112">
        <v>111</v>
      </c>
      <c r="N11" s="112">
        <v>111</v>
      </c>
      <c r="O11" s="112">
        <v>111</v>
      </c>
      <c r="P11" s="112">
        <v>111</v>
      </c>
      <c r="Q11" s="112">
        <v>111</v>
      </c>
      <c r="R11" s="112">
        <v>112</v>
      </c>
      <c r="S11" s="112">
        <v>112</v>
      </c>
      <c r="T11" s="112">
        <v>112</v>
      </c>
      <c r="U11" s="112">
        <v>112</v>
      </c>
      <c r="V11" s="112">
        <v>112</v>
      </c>
      <c r="W11" s="112">
        <v>113</v>
      </c>
      <c r="X11" s="112">
        <v>113</v>
      </c>
      <c r="Y11" s="112">
        <v>113</v>
      </c>
      <c r="Z11" s="112">
        <v>114</v>
      </c>
      <c r="AA11" s="112">
        <v>114</v>
      </c>
      <c r="AB11" s="112">
        <v>114</v>
      </c>
      <c r="AC11" s="112">
        <v>115</v>
      </c>
      <c r="AD11" s="112">
        <v>115</v>
      </c>
      <c r="AE11" s="112">
        <v>116</v>
      </c>
      <c r="AF11" s="112">
        <v>116</v>
      </c>
      <c r="AG11" s="112">
        <v>117</v>
      </c>
      <c r="AH11" s="112">
        <v>117</v>
      </c>
      <c r="AI11" s="112">
        <v>118</v>
      </c>
      <c r="AJ11" s="112">
        <v>119</v>
      </c>
      <c r="AK11" s="112">
        <v>120</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211.06833859248397</v>
      </c>
      <c r="I12" s="112">
        <v>234.92308668398147</v>
      </c>
      <c r="J12" s="112">
        <v>153</v>
      </c>
      <c r="K12" s="112">
        <v>152</v>
      </c>
      <c r="L12" s="112">
        <v>152</v>
      </c>
      <c r="M12" s="112">
        <v>151</v>
      </c>
      <c r="N12" s="112">
        <v>151</v>
      </c>
      <c r="O12" s="112">
        <v>150</v>
      </c>
      <c r="P12" s="112">
        <v>150</v>
      </c>
      <c r="Q12" s="112">
        <v>150</v>
      </c>
      <c r="R12" s="112">
        <v>150</v>
      </c>
      <c r="S12" s="112">
        <v>149</v>
      </c>
      <c r="T12" s="112">
        <v>149</v>
      </c>
      <c r="U12" s="112">
        <v>149</v>
      </c>
      <c r="V12" s="112">
        <v>149</v>
      </c>
      <c r="W12" s="112">
        <v>149</v>
      </c>
      <c r="X12" s="112">
        <v>149</v>
      </c>
      <c r="Y12" s="112">
        <v>149</v>
      </c>
      <c r="Z12" s="112">
        <v>149</v>
      </c>
      <c r="AA12" s="112">
        <v>149</v>
      </c>
      <c r="AB12" s="112">
        <v>148</v>
      </c>
      <c r="AC12" s="112">
        <v>148</v>
      </c>
      <c r="AD12" s="112">
        <v>149</v>
      </c>
      <c r="AE12" s="112">
        <v>149</v>
      </c>
      <c r="AF12" s="112">
        <v>149</v>
      </c>
      <c r="AG12" s="112">
        <v>149</v>
      </c>
      <c r="AH12" s="112">
        <v>149</v>
      </c>
      <c r="AI12" s="112">
        <v>149</v>
      </c>
      <c r="AJ12" s="112">
        <v>149</v>
      </c>
      <c r="AK12" s="112">
        <v>149</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176.00267056891471</v>
      </c>
      <c r="I13" s="112">
        <v>179.99542566947639</v>
      </c>
      <c r="J13" s="112">
        <v>134.35360034916653</v>
      </c>
      <c r="K13" s="112">
        <v>133.44335059375277</v>
      </c>
      <c r="L13" s="112">
        <v>132.57311945527832</v>
      </c>
      <c r="M13" s="112">
        <v>131.69289383635044</v>
      </c>
      <c r="N13" s="112">
        <v>130.89142612641527</v>
      </c>
      <c r="O13" s="112">
        <v>130.09591285129562</v>
      </c>
      <c r="P13" s="112">
        <v>129.56881905697927</v>
      </c>
      <c r="Q13" s="112">
        <v>129.07194219728504</v>
      </c>
      <c r="R13" s="112">
        <v>128.6076808533426</v>
      </c>
      <c r="S13" s="112">
        <v>128.21315524529109</v>
      </c>
      <c r="T13" s="112">
        <v>127.86010260019304</v>
      </c>
      <c r="U13" s="112">
        <v>127.53660147605132</v>
      </c>
      <c r="V13" s="112">
        <v>127.24110620906926</v>
      </c>
      <c r="W13" s="112">
        <v>126.9821880257757</v>
      </c>
      <c r="X13" s="112">
        <v>126.75626121103463</v>
      </c>
      <c r="Y13" s="112">
        <v>126.54696980670128</v>
      </c>
      <c r="Z13" s="112">
        <v>126.36107006334997</v>
      </c>
      <c r="AA13" s="112">
        <v>126.19101841807135</v>
      </c>
      <c r="AB13" s="112">
        <v>126.04642354233198</v>
      </c>
      <c r="AC13" s="112">
        <v>126.04726108088076</v>
      </c>
      <c r="AD13" s="112">
        <v>126.09311091488088</v>
      </c>
      <c r="AE13" s="112">
        <v>126.17792446523919</v>
      </c>
      <c r="AF13" s="112">
        <v>126.31431437841164</v>
      </c>
      <c r="AG13" s="112">
        <v>126.47513453883212</v>
      </c>
      <c r="AH13" s="112">
        <v>126.67773324206361</v>
      </c>
      <c r="AI13" s="112">
        <v>126.91888632812662</v>
      </c>
      <c r="AJ13" s="112">
        <v>127.2194838403724</v>
      </c>
      <c r="AK13" s="112">
        <v>127.7147355094407</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0.32875985375167166</v>
      </c>
      <c r="I14" s="106">
        <v>0.3497595266918726</v>
      </c>
      <c r="J14" s="106">
        <v>0.48220683237666429</v>
      </c>
      <c r="K14" s="106">
        <v>0.48220683237666423</v>
      </c>
      <c r="L14" s="106">
        <v>0.48220683237666423</v>
      </c>
      <c r="M14" s="106">
        <v>0.48220683237666429</v>
      </c>
      <c r="N14" s="106">
        <v>0.48220683237666417</v>
      </c>
      <c r="O14" s="106">
        <v>0.48220683237666423</v>
      </c>
      <c r="P14" s="106">
        <v>0.48220683237666417</v>
      </c>
      <c r="Q14" s="106">
        <v>0.48220683237666417</v>
      </c>
      <c r="R14" s="106">
        <v>0.48220683237666417</v>
      </c>
      <c r="S14" s="106">
        <v>0.48220683237666412</v>
      </c>
      <c r="T14" s="106">
        <v>0.48220683237666417</v>
      </c>
      <c r="U14" s="106">
        <v>0.48220683237666417</v>
      </c>
      <c r="V14" s="106">
        <v>0.48220683237666417</v>
      </c>
      <c r="W14" s="106">
        <v>0.48220683237666417</v>
      </c>
      <c r="X14" s="106">
        <v>0.48220683237666423</v>
      </c>
      <c r="Y14" s="106">
        <v>0.48220683237666429</v>
      </c>
      <c r="Z14" s="106">
        <v>0.48220683237666429</v>
      </c>
      <c r="AA14" s="106">
        <v>0.48220683237666429</v>
      </c>
      <c r="AB14" s="106">
        <v>0.48220683237666429</v>
      </c>
      <c r="AC14" s="106">
        <v>0.48220683237666429</v>
      </c>
      <c r="AD14" s="106">
        <v>0.48220683237666429</v>
      </c>
      <c r="AE14" s="106">
        <v>0.48220683237666429</v>
      </c>
      <c r="AF14" s="106">
        <v>0.48220683237666429</v>
      </c>
      <c r="AG14" s="106">
        <v>0.48220683237666423</v>
      </c>
      <c r="AH14" s="106">
        <v>0.48220683237666429</v>
      </c>
      <c r="AI14" s="106">
        <v>0.48220683237666417</v>
      </c>
      <c r="AJ14" s="106">
        <v>0.48220683237666417</v>
      </c>
      <c r="AK14" s="106">
        <v>0.48220683237666417</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74.965192965835513</v>
      </c>
      <c r="I15" s="106">
        <v>234.6481622603398</v>
      </c>
      <c r="J15" s="106">
        <v>110.07745712908941</v>
      </c>
      <c r="K15" s="106">
        <v>109.35578913453841</v>
      </c>
      <c r="L15" s="106">
        <v>108.66125202763648</v>
      </c>
      <c r="M15" s="106">
        <v>107.97335430875071</v>
      </c>
      <c r="N15" s="106">
        <v>107.27018196742938</v>
      </c>
      <c r="O15" s="106">
        <v>106.63690085542476</v>
      </c>
      <c r="P15" s="106">
        <v>106.02338817804237</v>
      </c>
      <c r="Q15" s="106">
        <v>105.43867516574765</v>
      </c>
      <c r="R15" s="106">
        <v>104.87008412379636</v>
      </c>
      <c r="S15" s="106">
        <v>104.3159210891266</v>
      </c>
      <c r="T15" s="106">
        <v>103.7689525724161</v>
      </c>
      <c r="U15" s="106">
        <v>103.22231695718303</v>
      </c>
      <c r="V15" s="106">
        <v>102.67481432920437</v>
      </c>
      <c r="W15" s="106">
        <v>102.12072537787384</v>
      </c>
      <c r="X15" s="106">
        <v>101.57202633272082</v>
      </c>
      <c r="Y15" s="106">
        <v>101.02931201892542</v>
      </c>
      <c r="Z15" s="106">
        <v>100.49385397617723</v>
      </c>
      <c r="AA15" s="106">
        <v>99.962509574642212</v>
      </c>
      <c r="AB15" s="106">
        <v>99.428972947088099</v>
      </c>
      <c r="AC15" s="106">
        <v>98.882354869124029</v>
      </c>
      <c r="AD15" s="106">
        <v>98.305350342389687</v>
      </c>
      <c r="AE15" s="106">
        <v>97.69766678327575</v>
      </c>
      <c r="AF15" s="106">
        <v>97.052438256020181</v>
      </c>
      <c r="AG15" s="106">
        <v>96.384146375278888</v>
      </c>
      <c r="AH15" s="106">
        <v>95.688502856838227</v>
      </c>
      <c r="AI15" s="106">
        <v>94.947950328886577</v>
      </c>
      <c r="AJ15" s="106">
        <v>94.110829692135312</v>
      </c>
      <c r="AK15" s="106">
        <v>93.093039021590968</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1.8879999999999999</v>
      </c>
      <c r="I16" s="106">
        <v>1.9239999999999999</v>
      </c>
      <c r="J16" s="106">
        <v>2.0383600784778384</v>
      </c>
      <c r="K16" s="106">
        <v>2.1102460777482999</v>
      </c>
      <c r="L16" s="106">
        <v>2.1803021186530542</v>
      </c>
      <c r="M16" s="106">
        <v>2.2493430692891656</v>
      </c>
      <c r="N16" s="106">
        <v>2.3182830984685743</v>
      </c>
      <c r="O16" s="106">
        <v>2.3836672710746938</v>
      </c>
      <c r="P16" s="106">
        <v>2.4475125229776404</v>
      </c>
      <c r="Q16" s="106">
        <v>2.5094395757703682</v>
      </c>
      <c r="R16" s="106">
        <v>2.5699771593347185</v>
      </c>
      <c r="S16" s="106">
        <v>2.6292041140187075</v>
      </c>
      <c r="T16" s="106">
        <v>2.6874429168566367</v>
      </c>
      <c r="U16" s="106">
        <v>2.745012341789169</v>
      </c>
      <c r="V16" s="106">
        <v>2.8019917732576043</v>
      </c>
      <c r="W16" s="106">
        <v>2.8586655317734486</v>
      </c>
      <c r="X16" s="106">
        <v>2.9145251823359546</v>
      </c>
      <c r="Y16" s="106">
        <v>2.9695609990502021</v>
      </c>
      <c r="Z16" s="106">
        <v>3.0237301431958934</v>
      </c>
      <c r="AA16" s="106">
        <v>3.0771936750489157</v>
      </c>
      <c r="AB16" s="106">
        <v>3.1302682441887533</v>
      </c>
      <c r="AC16" s="106">
        <v>3.1835025056524442</v>
      </c>
      <c r="AD16" s="106">
        <v>3.2377794967588271</v>
      </c>
      <c r="AE16" s="106">
        <v>3.2931891553201642</v>
      </c>
      <c r="AF16" s="106">
        <v>3.3501534954719259</v>
      </c>
      <c r="AG16" s="106">
        <v>3.4080418057923585</v>
      </c>
      <c r="AH16" s="106">
        <v>3.4671481232099173</v>
      </c>
      <c r="AI16" s="106">
        <v>3.5284729913597062</v>
      </c>
      <c r="AJ16" s="106">
        <v>3.5948858046804735</v>
      </c>
      <c r="AK16" s="106">
        <v>3.6712352563566344</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49.314352879717909</v>
      </c>
      <c r="I17" s="113">
        <v>51.777112355162089</v>
      </c>
      <c r="J17" s="114">
        <v>0.52842020140776147</v>
      </c>
      <c r="K17" s="114">
        <v>0.54307876541026612</v>
      </c>
      <c r="L17" s="114">
        <v>0.55715666413515841</v>
      </c>
      <c r="M17" s="114">
        <v>0.57076331141067282</v>
      </c>
      <c r="N17" s="114">
        <v>0.58400371011392482</v>
      </c>
      <c r="O17" s="114">
        <v>0.59654646398889766</v>
      </c>
      <c r="P17" s="114">
        <v>0.60862095228658508</v>
      </c>
      <c r="Q17" s="114">
        <v>0.62021103218544626</v>
      </c>
      <c r="R17" s="114">
        <v>0.63138317738269889</v>
      </c>
      <c r="S17" s="114">
        <v>0.6421588888959302</v>
      </c>
      <c r="T17" s="114">
        <v>0.65257769213781036</v>
      </c>
      <c r="U17" s="114">
        <v>0.66267464359934458</v>
      </c>
      <c r="V17" s="114">
        <v>0.67246332682455057</v>
      </c>
      <c r="W17" s="114">
        <v>0.68197107467732132</v>
      </c>
      <c r="X17" s="114">
        <v>0.69116799208588908</v>
      </c>
      <c r="Y17" s="114">
        <v>0.70006247832313251</v>
      </c>
      <c r="Z17" s="114">
        <v>0.70866081336900444</v>
      </c>
      <c r="AA17" s="114">
        <v>0.716981997019703</v>
      </c>
      <c r="AB17" s="114">
        <v>0.72505253746100928</v>
      </c>
      <c r="AC17" s="114">
        <v>0.73290918398061233</v>
      </c>
      <c r="AD17" s="114">
        <v>0.74060220812853317</v>
      </c>
      <c r="AE17" s="114">
        <v>0.74813321965414037</v>
      </c>
      <c r="AF17" s="114">
        <v>0.75552026810535822</v>
      </c>
      <c r="AG17" s="114">
        <v>0.76272784392409954</v>
      </c>
      <c r="AH17" s="114">
        <v>0.76976876973430752</v>
      </c>
      <c r="AI17" s="114">
        <v>0.77668523331213712</v>
      </c>
      <c r="AJ17" s="114">
        <v>0.78359112880525517</v>
      </c>
      <c r="AK17" s="114">
        <v>0.79065804462261102</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3" t="s">
        <v>285</v>
      </c>
      <c r="C29" s="134"/>
      <c r="D29" s="134"/>
      <c r="E29" s="134"/>
      <c r="F29" s="134"/>
      <c r="G29" s="134"/>
      <c r="H29" s="134"/>
      <c r="I29" s="135"/>
    </row>
    <row r="30" spans="2:88" x14ac:dyDescent="0.3"/>
    <row r="31" spans="2:88" s="6" customFormat="1" ht="13.5" x14ac:dyDescent="0.25">
      <c r="B31" s="56" t="s">
        <v>21</v>
      </c>
      <c r="C31" s="136" t="s">
        <v>59</v>
      </c>
      <c r="D31" s="136"/>
      <c r="E31" s="136"/>
      <c r="F31" s="136"/>
      <c r="G31" s="136"/>
      <c r="H31" s="136"/>
      <c r="I31" s="136"/>
    </row>
    <row r="32" spans="2:88" s="6" customFormat="1" ht="59.65" customHeight="1" x14ac:dyDescent="0.25">
      <c r="B32" s="57">
        <v>1</v>
      </c>
      <c r="C32" s="124" t="s">
        <v>286</v>
      </c>
      <c r="D32" s="125"/>
      <c r="E32" s="125"/>
      <c r="F32" s="125"/>
      <c r="G32" s="125"/>
      <c r="H32" s="125"/>
      <c r="I32" s="125"/>
    </row>
    <row r="33" spans="2:9" s="6" customFormat="1" ht="54" customHeight="1" x14ac:dyDescent="0.25">
      <c r="B33" s="57">
        <v>2</v>
      </c>
      <c r="C33" s="124" t="s">
        <v>287</v>
      </c>
      <c r="D33" s="125"/>
      <c r="E33" s="125"/>
      <c r="F33" s="125"/>
      <c r="G33" s="125"/>
      <c r="H33" s="125"/>
      <c r="I33" s="125"/>
    </row>
    <row r="34" spans="2:9" s="6" customFormat="1" ht="58.15" customHeight="1" x14ac:dyDescent="0.25">
      <c r="B34" s="57">
        <v>3</v>
      </c>
      <c r="C34" s="124" t="s">
        <v>288</v>
      </c>
      <c r="D34" s="125"/>
      <c r="E34" s="125"/>
      <c r="F34" s="125"/>
      <c r="G34" s="125"/>
      <c r="H34" s="125"/>
      <c r="I34" s="125"/>
    </row>
    <row r="35" spans="2:9" s="6" customFormat="1" ht="61.15" customHeight="1" x14ac:dyDescent="0.25">
      <c r="B35" s="57">
        <v>4</v>
      </c>
      <c r="C35" s="124" t="s">
        <v>289</v>
      </c>
      <c r="D35" s="125"/>
      <c r="E35" s="125"/>
      <c r="F35" s="125"/>
      <c r="G35" s="125"/>
      <c r="H35" s="125"/>
      <c r="I35" s="125"/>
    </row>
    <row r="36" spans="2:9" s="6" customFormat="1" ht="58.5" customHeight="1" x14ac:dyDescent="0.25">
      <c r="B36" s="57">
        <v>5</v>
      </c>
      <c r="C36" s="124" t="s">
        <v>290</v>
      </c>
      <c r="D36" s="125"/>
      <c r="E36" s="125"/>
      <c r="F36" s="125"/>
      <c r="G36" s="125"/>
      <c r="H36" s="125"/>
      <c r="I36" s="125"/>
    </row>
    <row r="37" spans="2:9" s="6" customFormat="1" ht="75.400000000000006" customHeight="1" x14ac:dyDescent="0.25">
      <c r="B37" s="57">
        <v>6</v>
      </c>
      <c r="C37" s="124" t="s">
        <v>291</v>
      </c>
      <c r="D37" s="125"/>
      <c r="E37" s="125"/>
      <c r="F37" s="125"/>
      <c r="G37" s="125"/>
      <c r="H37" s="125"/>
      <c r="I37" s="125"/>
    </row>
    <row r="38" spans="2:9" s="6" customFormat="1" ht="61.5" customHeight="1" x14ac:dyDescent="0.25">
      <c r="B38" s="57">
        <v>7</v>
      </c>
      <c r="C38" s="124" t="s">
        <v>292</v>
      </c>
      <c r="D38" s="125"/>
      <c r="E38" s="125"/>
      <c r="F38" s="125"/>
      <c r="G38" s="125"/>
      <c r="H38" s="125"/>
      <c r="I38" s="125"/>
    </row>
    <row r="39" spans="2:9" s="6" customFormat="1" ht="75.400000000000006" customHeight="1" x14ac:dyDescent="0.25">
      <c r="B39" s="57">
        <v>8</v>
      </c>
      <c r="C39" s="124" t="s">
        <v>293</v>
      </c>
      <c r="D39" s="125"/>
      <c r="E39" s="125"/>
      <c r="F39" s="125"/>
      <c r="G39" s="125"/>
      <c r="H39" s="125"/>
      <c r="I39" s="125"/>
    </row>
    <row r="40" spans="2:9" s="6" customFormat="1" ht="66" customHeight="1" x14ac:dyDescent="0.25">
      <c r="B40" s="57">
        <v>9</v>
      </c>
      <c r="C40" s="124" t="s">
        <v>294</v>
      </c>
      <c r="D40" s="125"/>
      <c r="E40" s="125"/>
      <c r="F40" s="125"/>
      <c r="G40" s="125"/>
      <c r="H40" s="125"/>
      <c r="I40" s="125"/>
    </row>
    <row r="41" spans="2:9" s="6" customFormat="1" ht="54.4" customHeight="1" x14ac:dyDescent="0.25">
      <c r="B41" s="57">
        <v>10</v>
      </c>
      <c r="C41" s="124" t="s">
        <v>295</v>
      </c>
      <c r="D41" s="125"/>
      <c r="E41" s="125"/>
      <c r="F41" s="125"/>
      <c r="G41" s="125"/>
      <c r="H41" s="125"/>
      <c r="I41" s="125"/>
    </row>
    <row r="42" spans="2:9" s="6" customFormat="1" ht="57.4" customHeight="1" x14ac:dyDescent="0.25">
      <c r="B42" s="57">
        <v>11</v>
      </c>
      <c r="C42" s="124" t="s">
        <v>296</v>
      </c>
      <c r="D42" s="125"/>
      <c r="E42" s="125"/>
      <c r="F42" s="125"/>
      <c r="G42" s="125"/>
      <c r="H42" s="125"/>
      <c r="I42" s="125"/>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I14" sqref="I14"/>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South Meirionnydd</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2.0459709204470435</v>
      </c>
      <c r="I7" s="116">
        <v>2.2690242196554316</v>
      </c>
      <c r="J7" s="109">
        <v>1.9710689442623062</v>
      </c>
      <c r="K7" s="109">
        <v>1.9648538077045141</v>
      </c>
      <c r="L7" s="109">
        <v>1.9621584239710612</v>
      </c>
      <c r="M7" s="109">
        <v>1.9597046511757341</v>
      </c>
      <c r="N7" s="109">
        <v>1.9573928862820806</v>
      </c>
      <c r="O7" s="109">
        <v>1.9547875891870419</v>
      </c>
      <c r="P7" s="109">
        <v>1.9534599441392131</v>
      </c>
      <c r="Q7" s="109">
        <v>1.9520866018158896</v>
      </c>
      <c r="R7" s="109">
        <v>1.9507298874361001</v>
      </c>
      <c r="S7" s="109">
        <v>1.9496847735471619</v>
      </c>
      <c r="T7" s="109">
        <v>1.9486528561793401</v>
      </c>
      <c r="U7" s="109">
        <v>1.9476701500448823</v>
      </c>
      <c r="V7" s="109">
        <v>1.9468735981859622</v>
      </c>
      <c r="W7" s="109">
        <v>1.946202628601406</v>
      </c>
      <c r="X7" s="109">
        <v>1.9457290477883975</v>
      </c>
      <c r="Y7" s="109">
        <v>1.945315681250618</v>
      </c>
      <c r="Z7" s="109">
        <v>1.9450387067688335</v>
      </c>
      <c r="AA7" s="109">
        <v>1.9448408649889923</v>
      </c>
      <c r="AB7" s="109">
        <v>1.9448277784641264</v>
      </c>
      <c r="AC7" s="109">
        <v>1.9459410954013965</v>
      </c>
      <c r="AD7" s="109">
        <v>1.9473369487011074</v>
      </c>
      <c r="AE7" s="109">
        <v>1.9491461517218898</v>
      </c>
      <c r="AF7" s="109">
        <v>1.9512856104384158</v>
      </c>
      <c r="AG7" s="109">
        <v>1.9537371929128395</v>
      </c>
      <c r="AH7" s="109">
        <v>1.9565816691472064</v>
      </c>
      <c r="AI7" s="109">
        <v>1.9598971106913305</v>
      </c>
      <c r="AJ7" s="109">
        <v>1.9641381125350212</v>
      </c>
      <c r="AK7" s="109">
        <v>1.9697064397462056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2.6766917286565692</v>
      </c>
      <c r="I8" s="106">
        <v>2.3366775076286732</v>
      </c>
      <c r="J8" s="106">
        <v>2.2213606872542906</v>
      </c>
      <c r="K8" s="106">
        <v>2.2206834779170648</v>
      </c>
      <c r="L8" s="106">
        <v>2.2200062685798394</v>
      </c>
      <c r="M8" s="106">
        <v>2.2193290592426136</v>
      </c>
      <c r="N8" s="106">
        <v>2.2186518499053873</v>
      </c>
      <c r="O8" s="106">
        <v>2.2179746405681615</v>
      </c>
      <c r="P8" s="106">
        <v>2.2172974312309357</v>
      </c>
      <c r="Q8" s="106">
        <v>2.2166202218937103</v>
      </c>
      <c r="R8" s="106">
        <v>2.2161123148907906</v>
      </c>
      <c r="S8" s="106">
        <v>2.2159430125564845</v>
      </c>
      <c r="T8" s="106">
        <v>2.215773710222178</v>
      </c>
      <c r="U8" s="106">
        <v>2.2156044078878714</v>
      </c>
      <c r="V8" s="106">
        <v>2.2154351055535648</v>
      </c>
      <c r="W8" s="106">
        <v>2.2152658032192587</v>
      </c>
      <c r="X8" s="106">
        <v>2.2150965008849521</v>
      </c>
      <c r="Y8" s="106">
        <v>2.2149271985506456</v>
      </c>
      <c r="Z8" s="106">
        <v>2.214757896216339</v>
      </c>
      <c r="AA8" s="106">
        <v>2.2145885938820324</v>
      </c>
      <c r="AB8" s="106">
        <v>2.2144192915477263</v>
      </c>
      <c r="AC8" s="106">
        <v>2.2142499892134198</v>
      </c>
      <c r="AD8" s="106">
        <v>2.2140806868791136</v>
      </c>
      <c r="AE8" s="106">
        <v>2.2139113845448066</v>
      </c>
      <c r="AF8" s="106">
        <v>2.2137420822105005</v>
      </c>
      <c r="AG8" s="106">
        <v>2.2135727798761939</v>
      </c>
      <c r="AH8" s="106">
        <v>2.2134034775418878</v>
      </c>
      <c r="AI8" s="106">
        <v>2.2132341752075813</v>
      </c>
      <c r="AJ8" s="106">
        <v>2.2130648728732742</v>
      </c>
      <c r="AK8" s="106">
        <v>2.2128955705389681</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2.6766917286565692</v>
      </c>
      <c r="I9" s="106">
        <f>I8</f>
        <v>2.3366775076286732</v>
      </c>
      <c r="J9" s="106">
        <v>2.5013606872542904</v>
      </c>
      <c r="K9" s="106">
        <v>2.5006834779170646</v>
      </c>
      <c r="L9" s="106">
        <v>2.5000062685798392</v>
      </c>
      <c r="M9" s="106">
        <v>2.4993290592426134</v>
      </c>
      <c r="N9" s="106">
        <v>2.4986518499053871</v>
      </c>
      <c r="O9" s="106">
        <v>2.4979746405681613</v>
      </c>
      <c r="P9" s="106">
        <v>2.4972974312309355</v>
      </c>
      <c r="Q9" s="106">
        <v>2.4966202218937101</v>
      </c>
      <c r="R9" s="106">
        <v>2.4961123148907904</v>
      </c>
      <c r="S9" s="106">
        <v>2.4959430125564843</v>
      </c>
      <c r="T9" s="106">
        <v>2.4957737102221778</v>
      </c>
      <c r="U9" s="106">
        <v>2.4956044078878712</v>
      </c>
      <c r="V9" s="106">
        <v>2.4954351055535646</v>
      </c>
      <c r="W9" s="106">
        <v>2.4952658032192585</v>
      </c>
      <c r="X9" s="106">
        <v>2.4950965008849519</v>
      </c>
      <c r="Y9" s="106">
        <v>2.4949271985506454</v>
      </c>
      <c r="Z9" s="106">
        <v>2.4947578962163388</v>
      </c>
      <c r="AA9" s="106">
        <v>2.4945885938820322</v>
      </c>
      <c r="AB9" s="106">
        <v>2.4944192915477261</v>
      </c>
      <c r="AC9" s="106">
        <v>2.4942499892134196</v>
      </c>
      <c r="AD9" s="106">
        <v>2.4940806868791134</v>
      </c>
      <c r="AE9" s="106">
        <v>2.4939113845448064</v>
      </c>
      <c r="AF9" s="106">
        <v>2.4937420822105003</v>
      </c>
      <c r="AG9" s="106">
        <v>2.4935727798761937</v>
      </c>
      <c r="AH9" s="106">
        <v>2.4934034775418876</v>
      </c>
      <c r="AI9" s="106">
        <v>2.4932341752075811</v>
      </c>
      <c r="AJ9" s="106">
        <v>2.4930648728732741</v>
      </c>
      <c r="AK9" s="106">
        <v>2.4928955705389679</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0.115504182057748</v>
      </c>
      <c r="I10" s="106">
        <v>6.6741901132318995E-2</v>
      </c>
      <c r="J10" s="106">
        <v>0.119222006666425</v>
      </c>
      <c r="K10" s="106">
        <v>0.12308618799594601</v>
      </c>
      <c r="L10" s="106">
        <v>0.125826993912663</v>
      </c>
      <c r="M10" s="106">
        <v>0.10212269679973898</v>
      </c>
      <c r="N10" s="106">
        <v>0.10539949513314401</v>
      </c>
      <c r="O10" s="106">
        <v>0.106919324223678</v>
      </c>
      <c r="P10" s="106">
        <v>0.10938922975169302</v>
      </c>
      <c r="Q10" s="106">
        <v>0.11249506883704599</v>
      </c>
      <c r="R10" s="106">
        <v>9.6389893244257979E-2</v>
      </c>
      <c r="S10" s="106">
        <v>9.6719618135152979E-2</v>
      </c>
      <c r="T10" s="106">
        <v>9.8108949951471999E-2</v>
      </c>
      <c r="U10" s="106">
        <v>0.10067910483846998</v>
      </c>
      <c r="V10" s="106">
        <v>0.10007103603551298</v>
      </c>
      <c r="W10" s="106">
        <v>8.5874422791493987E-2</v>
      </c>
      <c r="X10" s="106">
        <v>8.7326602902388001E-2</v>
      </c>
      <c r="Y10" s="106">
        <v>8.7208032387268999E-2</v>
      </c>
      <c r="Z10" s="106">
        <v>8.8818220109623994E-2</v>
      </c>
      <c r="AA10" s="106">
        <v>8.8870016670107008E-2</v>
      </c>
      <c r="AB10" s="106">
        <v>7.6824474104508017E-2</v>
      </c>
      <c r="AC10" s="106">
        <v>7.7444402826711986E-2</v>
      </c>
      <c r="AD10" s="106">
        <v>7.8340390074459004E-2</v>
      </c>
      <c r="AE10" s="106">
        <v>8.0460325513973002E-2</v>
      </c>
      <c r="AF10" s="106">
        <v>8.0097044737845999E-2</v>
      </c>
      <c r="AG10" s="106">
        <v>8.0084228712253999E-2</v>
      </c>
      <c r="AH10" s="106">
        <v>7.9962974307493995E-2</v>
      </c>
      <c r="AI10" s="106">
        <v>8.1603782786283011E-2</v>
      </c>
      <c r="AJ10" s="106">
        <v>8.1992176055515995E-2</v>
      </c>
      <c r="AK10" s="106">
        <v>8.1786220974502999E-2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0.51521662615177766</v>
      </c>
      <c r="I11" s="108">
        <f>I9-I7-I10</f>
        <v>9.1138684092266498E-4</v>
      </c>
      <c r="J11" s="108">
        <v>0.41106973632555921</v>
      </c>
      <c r="K11" s="108">
        <v>0.41274348221660445</v>
      </c>
      <c r="L11" s="108">
        <v>0.41202085069611499</v>
      </c>
      <c r="M11" s="108">
        <v>0.43750171126714033</v>
      </c>
      <c r="N11" s="108">
        <v>0.43585946849016249</v>
      </c>
      <c r="O11" s="108">
        <v>0.43626772715744144</v>
      </c>
      <c r="P11" s="108">
        <v>0.4344482573400294</v>
      </c>
      <c r="Q11" s="108">
        <v>0.43203855124077462</v>
      </c>
      <c r="R11" s="108">
        <v>0.44899253421043239</v>
      </c>
      <c r="S11" s="108">
        <v>0.44953862087416951</v>
      </c>
      <c r="T11" s="108">
        <v>0.4490119040913656</v>
      </c>
      <c r="U11" s="108">
        <v>0.4472551530045189</v>
      </c>
      <c r="V11" s="108">
        <v>0.44849047133208947</v>
      </c>
      <c r="W11" s="108">
        <v>0.46318875182635849</v>
      </c>
      <c r="X11" s="108">
        <v>0.46204085019416641</v>
      </c>
      <c r="Y11" s="108">
        <v>0.46240348491275834</v>
      </c>
      <c r="Z11" s="108">
        <v>0.46090096933788133</v>
      </c>
      <c r="AA11" s="108">
        <v>0.46087771222293289</v>
      </c>
      <c r="AB11" s="108">
        <v>0.47276703897909178</v>
      </c>
      <c r="AC11" s="108">
        <v>0.47086449098531108</v>
      </c>
      <c r="AD11" s="108">
        <v>0.468403348103547</v>
      </c>
      <c r="AE11" s="108">
        <v>0.46430490730894369</v>
      </c>
      <c r="AF11" s="108">
        <v>0.46235942703423855</v>
      </c>
      <c r="AG11" s="108">
        <v>0.4597513582511002</v>
      </c>
      <c r="AH11" s="108">
        <v>0.45685883408718719</v>
      </c>
      <c r="AI11" s="108">
        <v>0.45173328172996752</v>
      </c>
      <c r="AJ11" s="108">
        <v>0.4469345842827368</v>
      </c>
      <c r="AK11" s="108">
        <v>0.4414029098182593</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3" t="s">
        <v>303</v>
      </c>
      <c r="C23" s="134"/>
      <c r="D23" s="134"/>
      <c r="E23" s="134"/>
      <c r="F23" s="134"/>
      <c r="G23" s="134"/>
      <c r="H23" s="134"/>
      <c r="I23" s="135"/>
    </row>
    <row r="24" spans="2:9" x14ac:dyDescent="0.3"/>
    <row r="25" spans="2:9" s="6" customFormat="1" ht="13.5" x14ac:dyDescent="0.25">
      <c r="B25" s="56" t="s">
        <v>21</v>
      </c>
      <c r="C25" s="136" t="s">
        <v>59</v>
      </c>
      <c r="D25" s="136"/>
      <c r="E25" s="136"/>
      <c r="F25" s="136"/>
      <c r="G25" s="136"/>
      <c r="H25" s="136"/>
      <c r="I25" s="136"/>
    </row>
    <row r="26" spans="2:9" s="6" customFormat="1" ht="76.900000000000006" customHeight="1" x14ac:dyDescent="0.25">
      <c r="B26" s="57">
        <v>1</v>
      </c>
      <c r="C26" s="124" t="s">
        <v>304</v>
      </c>
      <c r="D26" s="125"/>
      <c r="E26" s="125"/>
      <c r="F26" s="125"/>
      <c r="G26" s="125"/>
      <c r="H26" s="125"/>
      <c r="I26" s="125"/>
    </row>
    <row r="27" spans="2:9" s="6" customFormat="1" ht="54" customHeight="1" x14ac:dyDescent="0.25">
      <c r="B27" s="57">
        <v>2</v>
      </c>
      <c r="C27" s="124" t="s">
        <v>305</v>
      </c>
      <c r="D27" s="125"/>
      <c r="E27" s="125"/>
      <c r="F27" s="125"/>
      <c r="G27" s="125"/>
      <c r="H27" s="125"/>
      <c r="I27" s="125"/>
    </row>
    <row r="28" spans="2:9" s="6" customFormat="1" ht="58.15" customHeight="1" x14ac:dyDescent="0.25">
      <c r="B28" s="57">
        <v>3</v>
      </c>
      <c r="C28" s="124" t="s">
        <v>306</v>
      </c>
      <c r="D28" s="125"/>
      <c r="E28" s="125"/>
      <c r="F28" s="125"/>
      <c r="G28" s="125"/>
      <c r="H28" s="125"/>
      <c r="I28" s="125"/>
    </row>
    <row r="29" spans="2:9" s="6" customFormat="1" ht="61.15" customHeight="1" x14ac:dyDescent="0.25">
      <c r="B29" s="57">
        <v>4</v>
      </c>
      <c r="C29" s="124" t="s">
        <v>261</v>
      </c>
      <c r="D29" s="125"/>
      <c r="E29" s="125"/>
      <c r="F29" s="125"/>
      <c r="G29" s="125"/>
      <c r="H29" s="125"/>
      <c r="I29" s="125"/>
    </row>
    <row r="30" spans="2:9" s="6" customFormat="1" ht="58.5" customHeight="1" x14ac:dyDescent="0.25">
      <c r="B30" s="57">
        <v>5</v>
      </c>
      <c r="C30" s="124" t="s">
        <v>307</v>
      </c>
      <c r="D30" s="125"/>
      <c r="E30" s="125"/>
      <c r="F30" s="125"/>
      <c r="G30" s="125"/>
      <c r="H30" s="125"/>
      <c r="I30" s="125"/>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