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14445386-E95E-49AA-98E6-48054B43B31F}"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l="1"/>
  <c r="H11" i="19"/>
  <c r="I11" i="16"/>
  <c r="H11" i="16"/>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<sst xmlns="http://schemas.openxmlformats.org/spreadsheetml/2006/main" count="1271" uniqueCount="514">
  <si>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</si>
  <si>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</si>
  <si>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</si>
  <si>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</si>
  <si>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</si>
  <si>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</si>
  <si>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</si>
  <si>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</si>
  <si>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</si>
  <si>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</si>
  <si>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</si>
  <si>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</si>
  <si>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</si>
  <si>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</si>
  <si>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</si>
  <si>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</si>
  <si>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</si>
  <si>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</si>
  <si>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</si>
  <si>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</si>
  <si>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</si>
  <si>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</si>
  <si>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</si>
  <si>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</si>
  <si>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</si>
  <si>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</si>
  <si>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</si>
  <si>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</si>
  <si>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</si>
  <si>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</si>
  <si>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</si>
  <si>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</si>
  <si>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</si>
  <si>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</si>
  <si>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</si>
  <si>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</si>
  <si>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</si>
  <si>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</si>
  <si>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</si>
  <si>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</si>
  <si>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</si>
  <si>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</si>
  <si>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</si>
  <si>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</si>
  <si>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</si>
  <si>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</si>
  <si>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</si>
  <si>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</si>
  <si>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</si>
  <si>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</si>
  <si>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</si>
  <si>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</si>
  <si>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</si>
  <si>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</si>
  <si>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</si>
  <si>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</si>
  <si>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</si>
  <si>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</si>
  <si>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</si>
  <si>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</si>
  <si>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</si>
  <si>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</si>
  <si>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</si>
  <si>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</si>
  <si>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</si>
  <si>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</si>
  <si>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</si>
  <si>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</si>
  <si>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</si>
  <si>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</si>
  <si>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</si>
  <si>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</si>
  <si>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</si>
  <si>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</si>
  <si>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</si>
  <si>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</si>
  <si>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</si>
  <si>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</si>
  <si>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</si>
  <si>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</si>
  <si>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</si>
  <si>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</si>
  <si>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</si>
  <si>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</si>
  <si>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</si>
  <si>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</si>
  <si>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</si>
  <si>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</si>
  <si>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</si>
  <si>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</si>
  <si>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</si>
  <si>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</si>
  <si>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</si>
  <si>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</si>
  <si>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</si>
  <si>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</si>
  <si>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</si>
  <si>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</si>
  <si>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</si>
  <si>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</si>
  <si>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</si>
  <si>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</si>
  <si>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</si>
  <si>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</si>
  <si>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</si>
  <si>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</si>
  <si>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</si>
  <si>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</si>
  <si>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</si>
  <si>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</si>
  <si>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</si>
  <si>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</si>
  <si>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</si>
  <si>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</si>
  <si>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</si>
  <si>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</si>
  <si>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</si>
  <si>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</si>
  <si>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</si>
  <si>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</si>
  <si>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</si>
  <si>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</si>
  <si>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</si>
  <si>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</si>
  <si>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</si>
  <si>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</si>
  <si>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</si>
  <si>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</si>
  <si>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</si>
  <si>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</si>
  <si>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</si>
  <si>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</si>
  <si>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</si>
  <si>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</si>
  <si>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</si>
  <si>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</si>
  <si>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</si>
  <si>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</si>
  <si>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</si>
  <si>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</si>
  <si>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</si>
  <si>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</si>
  <si>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</si>
  <si>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</si>
  <si>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</si>
  <si>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</si>
  <si>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</si>
  <si>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</si>
  <si>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</si>
  <si>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</si>
  <si>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</si>
  <si>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</si>
  <si>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</si>
  <si>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</si>
  <si>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</si>
  <si>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</si>
  <si>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</si>
  <si>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</si>
  <si>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</si>
  <si>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</si>
  <si>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</si>
  <si>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</si>
  <si>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</si>
  <si>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</si>
  <si>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</si>
  <si>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</si>
  <si>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</si>
  <si>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</si>
  <si>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</si>
  <si>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</si>
  <si>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</si>
  <si>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</si>
  <si>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</si>
  <si>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</si>
  <si>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</si>
  <si>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</si>
  <si>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</si>
  <si>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</si>
  <si>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</si>
  <si>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</si>
  <si>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</si>
  <si>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</si>
  <si>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</si>
  <si>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</si>
  <si>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</si>
  <si>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</si>
  <si>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</si>
  <si>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</si>
  <si>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</si>
  <si>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</si>
  <si>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</si>
  <si>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</si>
  <si>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</si>
  <si>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</si>
  <si>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</si>
  <si>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</si>
  <si>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</si>
  <si>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</si>
  <si>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</si>
  <si>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</si>
  <si>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</si>
  <si>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</si>
  <si>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</si>
  <si>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</si>
  <si>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</si>
  <si>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</si>
  <si>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</si>
  <si>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</si>
  <si>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</si>
  <si>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</si>
  <si>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</si>
  <si>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</si>
  <si>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</si>
  <si>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</si>
  <si>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</si>
  <si>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</si>
  <si>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</si>
  <si>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</si>
  <si>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</si>
  <si>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</si>
  <si>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</si>
  <si>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</si>
  <si>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</si>
  <si>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</si>
  <si>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</si>
  <si>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</si>
  <si>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</si>
  <si>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</si>
  <si>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</si>
  <si>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</si>
  <si>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</si>
  <si>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</si>
  <si>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</si>
  <si>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</si>
  <si>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</si>
  <si>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</si>
  <si>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</si>
  <si>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</si>
  <si>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</si>
  <si>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</si>
  <si>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</si>
  <si>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</si>
  <si>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</si>
  <si>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</si>
  <si>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</si>
  <si>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</si>
  <si>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</si>
  <si>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</si>
  <si>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</si>
  <si>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</si>
  <si>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</si>
  <si>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</si>
  <si>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</si>
  <si>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</si>
  <si>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</si>
  <si>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</si>
  <si>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</si>
  <si>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</si>
  <si>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</si>
  <si>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</si>
  <si>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</si>
  <si>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</si>
  <si>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</si>
  <si>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</si>
  <si>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</si>
  <si>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</si>
  <si>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</si>
  <si>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</si>
  <si>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</si>
  <si>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</si>
  <si>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</si>
  <si>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</si>
  <si>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</si>
  <si>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</si>
  <si>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</si>
  <si>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</si>
  <si>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</si>
  <si>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</si>
  <si>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</si>
  <si>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</si>
  <si>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</si>
  <si>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</si>
  <si>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</si>
  <si>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</si>
  <si>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</si>
  <si>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</si>
  <si>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</si>
  <si>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</si>
  <si>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</si>
  <si>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</si>
  <si>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</si>
  <si>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</si>
  <si>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</si>
  <si>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</si>
  <si>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</si>
  <si>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</si>
  <si>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</si>
  <si>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</si>
  <si>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</si>
  <si>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</si>
  <si>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</si>
  <si>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</si>
  <si>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</si>
  <si>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</si>
  <si>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</si>
  <si>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</si>
  <si>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</si>
  <si>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</si>
  <si>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</si>
  <si>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</si>
  <si>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</si>
  <si>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</si>
  <si>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</si>
  <si>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</si>
  <si>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</si>
  <si>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</si>
  <si>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</si>
  <si>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</si>
  <si>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</si>
  <si>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</si>
  <si>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</si>
  <si>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</si>
  <si>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</si>
  <si>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</si>
  <si>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</si>
  <si>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</si>
  <si>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</si>
  <si>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</si>
  <si>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</si>
  <si>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</si>
  <si>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</si>
  <si>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</si>
  <si>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</si>
  <si>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</si>
  <si>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</si>
  <si>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</si>
  <si>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</si>
  <si>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</si>
  <si>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</si>
  <si>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</si>
  <si>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</si>
  <si>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</si>
  <si>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</si>
  <si>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</si>
  <si>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</si>
  <si>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</si>
  <si>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</si>
  <si>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</si>
  <si>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</si>
  <si>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</si>
  <si>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</si>
  <si>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</si>
  <si>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</si>
  <si>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</si>
  <si>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</si>
  <si>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</si>
  <si>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</si>
  <si>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</si>
  <si>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</si>
  <si>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</si>
  <si>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</si>
  <si>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</si>
  <si>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</si>
  <si>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</si>
  <si>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</si>
  <si>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</si>
  <si>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</si>
  <si>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</si>
  <si>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</si>
  <si>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</si>
  <si>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</si>
  <si>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</si>
  <si>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</si>
  <si>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</si>
  <si>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</si>
  <si>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</si>
  <si>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</si>
  <si>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</si>
  <si>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</si>
  <si>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</si>
  <si>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</si>
  <si>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</si>
  <si>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</si>
  <si>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</si>
  <si>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</si>
  <si>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</si>
  <si>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</si>
  <si>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</si>
  <si>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</si>
  <si>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</si>
  <si>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</si>
  <si>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</si>
  <si>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</si>
  <si>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</si>
  <si>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</si>
  <si>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</si>
  <si>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Tywyn Aberdyfi</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</si>
  <si>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</si>
  <si>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</si>
  <si>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</si>
  <si>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</si>
  <si>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</si>
  <si>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</si>
  <si>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</si>
  <si>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</si>
  <si>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</si>
  <si>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</si>
  <si>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</si>
  <si>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</si>
  <si>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</si>
  <si>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</si>
  <si>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</si>
  <si>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</si>
  <si>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</si>
  <si>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</si>
  <si>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</si>
  <si>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</si>
  <si>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</si>
  <si>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</si>
  <si>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</si>
  <si>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</si>
  <si>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Scheme 45</t>
  </si>
  <si>
    <t xml:space="preserve">This Water Resource Zone covers the small coastal area around the towns of Tywyn and Aberdyfi in Mid Wales.  </t>
  </si>
  <si>
    <t>DYAA, DYCP</t>
  </si>
  <si>
    <t>1 in 20</t>
  </si>
  <si>
    <t>1 in 40</t>
  </si>
  <si>
    <t>1 in 60</t>
  </si>
  <si>
    <t>Hydrological constraint</t>
  </si>
  <si>
    <t>2020/21</t>
  </si>
  <si>
    <t>High, 139%</t>
  </si>
  <si>
    <t xml:space="preserve">zone subject to peaks in demand during summer period </t>
  </si>
  <si>
    <t>n/a, all WTW &lt; 10 Ml/d</t>
  </si>
  <si>
    <t>Abstraction from Afon Dysynni and transfer to Afon Fathew</t>
  </si>
  <si>
    <t>Abstraction from Afon Dysynni and transfer to Pen y Bont WTW</t>
  </si>
  <si>
    <t>Pen-y-Bont WTW Bankside Storage (8Ml)</t>
  </si>
  <si>
    <t>Pen-y-Bont WTW Bankside Storage (35Ml)</t>
  </si>
  <si>
    <t>8021 DI &lt;10</t>
  </si>
  <si>
    <t>8021 FE 80-90</t>
  </si>
  <si>
    <t>8021 AC 20-30</t>
  </si>
  <si>
    <t>8021 AC 40-50</t>
  </si>
  <si>
    <t>8021 FE 60-70</t>
  </si>
  <si>
    <t>8021 AC 50-60</t>
  </si>
  <si>
    <t>8021 DI 20-30</t>
  </si>
  <si>
    <t>8021 AC 60-70</t>
  </si>
  <si>
    <t>Tywyn SDMA</t>
  </si>
  <si>
    <t>Aberdyfi SDMA</t>
  </si>
  <si>
    <t>Non-Domestic Audits</t>
  </si>
  <si>
    <t>Garden Crystals (Unsolicited)</t>
  </si>
  <si>
    <t>Garden Crystals (Solicited)</t>
  </si>
  <si>
    <t>Hose Trigger Gun (Unsolicited)</t>
  </si>
  <si>
    <t>Hose Trigger Gun (Solicited)</t>
  </si>
  <si>
    <t>Shower Timers (Unsolicited)</t>
  </si>
  <si>
    <t>Shower Timers (Solicited)</t>
  </si>
  <si>
    <t>Aerated Showerhead (Unsolicited)</t>
  </si>
  <si>
    <t>Aerated Showerhead (Solicited)</t>
  </si>
  <si>
    <t>Tap Inserts (Unsolicited)</t>
  </si>
  <si>
    <t>Tap Inserts (Solicited)</t>
  </si>
  <si>
    <t>Save A Flush (Unsolicited)</t>
  </si>
  <si>
    <t>Save A Flush (Solicited)</t>
  </si>
  <si>
    <t>Push Tap installation (Unsolicited)</t>
  </si>
  <si>
    <t>Push Tap installation (Solicited)</t>
  </si>
  <si>
    <t>Ecobeta (Unsolicited)</t>
  </si>
  <si>
    <t>Ecobeta (Solicited)</t>
  </si>
  <si>
    <t>Hippo (Unsolicited)</t>
  </si>
  <si>
    <t>Hippo (Solicited)</t>
  </si>
  <si>
    <t>TYA001</t>
  </si>
  <si>
    <t>TYA004</t>
  </si>
  <si>
    <t>TYA009A</t>
  </si>
  <si>
    <t>TYA009B</t>
  </si>
  <si>
    <t>TYLK RP08</t>
  </si>
  <si>
    <t>TYLK RP07</t>
  </si>
  <si>
    <t>TYLK RP06</t>
  </si>
  <si>
    <t>TYLK RP05</t>
  </si>
  <si>
    <t>TYLK RP04</t>
  </si>
  <si>
    <t>TYLK RP03</t>
  </si>
  <si>
    <t>TYLK RP02</t>
  </si>
  <si>
    <t>TYLK RP01</t>
  </si>
  <si>
    <t>TYLK RN08</t>
  </si>
  <si>
    <t>TYLK RN07</t>
  </si>
  <si>
    <t>TYLK RN06</t>
  </si>
  <si>
    <t>TYLK RN05</t>
  </si>
  <si>
    <t>TYLK RN04</t>
  </si>
  <si>
    <t>TYLK RN03</t>
  </si>
  <si>
    <t>TYLK RN02</t>
  </si>
  <si>
    <t>TYLK RN01</t>
  </si>
  <si>
    <t>TYLK PM02</t>
  </si>
  <si>
    <t>TYLK PM01</t>
  </si>
  <si>
    <t>TYLK CCSP02</t>
  </si>
  <si>
    <t>TYLK CCSP01</t>
  </si>
  <si>
    <t>TYLK AM02</t>
  </si>
  <si>
    <t>TYLK AM01</t>
  </si>
  <si>
    <t>WE019-TY</t>
  </si>
  <si>
    <t>WE018-TY</t>
  </si>
  <si>
    <t>WE017-TY</t>
  </si>
  <si>
    <t>WE016-TY</t>
  </si>
  <si>
    <t>WE015-TY</t>
  </si>
  <si>
    <t>WE014-TY</t>
  </si>
  <si>
    <t>WE013-TY</t>
  </si>
  <si>
    <t>WE012-TY</t>
  </si>
  <si>
    <t>WE011-TY</t>
  </si>
  <si>
    <t>WE010-TY</t>
  </si>
  <si>
    <t>WE009-TY</t>
  </si>
  <si>
    <t>WE008-TY</t>
  </si>
  <si>
    <t>WE007-TY</t>
  </si>
  <si>
    <t>WE006-TY</t>
  </si>
  <si>
    <t>WE005-TY</t>
  </si>
  <si>
    <t>WE004-TY</t>
  </si>
  <si>
    <t>WE003-TY</t>
  </si>
  <si>
    <t>WE002-TY</t>
  </si>
  <si>
    <t>WE001-TY</t>
  </si>
  <si>
    <t>SW new</t>
  </si>
  <si>
    <t>New reservoir</t>
  </si>
  <si>
    <t>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</si>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</sst>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8"/>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50">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0" fontId="7" fillId="4" borderId="14" xfId="1" applyFont="1" applyFill="1" applyBorder="1" applyAlignment="1">
      <alignment vertical="center" wrapText="1"/>
    </xf>
    <xf numFmtId="2" fontId="21" fillId="4" borderId="27" xfId="1" applyNumberFormat="1" applyFont="1" applyFill="1" applyBorder="1" applyAlignment="1">
      <alignment vertical="center"/>
    </xf>
    <xf numFmtId="2" fontId="7" fillId="4" borderId="14" xfId="1" applyNumberFormat="1" applyFont="1" applyFill="1" applyBorder="1" applyAlignment="1">
      <alignment horizontal="right" vertical="center"/>
    </xf>
    <xf numFmtId="2" fontId="21"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985801</xdr:colOff>
      <xdr:row>5</xdr:row>
      <xdr:rowOff>171873</xdr:rowOff>
    </xdr:from>
    <xdr:to>
      <xdr:col>4</xdr:col>
      <xdr:colOff>2972716</xdr:colOff>
      <xdr:row>14</xdr:row>
      <xdr:rowOff>770209</xdr:rowOff>
    </xdr:to>
    <xdr:pic>
      <xdr:nvPicPr>
        <xdr:cNvPr id="6" name="Picture 5">
          <a:extLst>
            <a:ext uri="{FF2B5EF4-FFF2-40B4-BE49-F238E27FC236}">
              <a16:creationId xmlns:a16="http://schemas.microsoft.com/office/drawing/2014/main" id="{C68A1E78-A924-408A-B05C-0AA3F1B3D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8857" y="15829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52" width="11.33203125" customWidth="1"/>
    <col min="53" max="56" width="8.75" customWidth="1"/>
    <col min="57" max="16384" width="8.75" hidden="1"/>
  </cols>
  <sheetData>
    <row r="1" spans="2:52" ht="20" x14ac:dyDescent="0.3">
      <c r="B1" s="120" t="s">
        <v>308</v>
      </c>
      <c r="C1" s="120"/>
      <c r="D1" s="120"/>
      <c r="E1" s="120"/>
      <c r="F1" s="120"/>
    </row>
    <row r="2" spans="2:52" ht="14.5" thickBot="1" x14ac:dyDescent="0.35"/>
    <row r="3" spans="2:52" ht="16.5" thickBot="1" x14ac:dyDescent="0.35">
      <c r="B3" s="125" t="s">
        <v>3</v>
      </c>
      <c r="C3" s="126"/>
      <c r="D3" s="142" t="str">
        <f>'Cover sheet'!C5</f>
        <v>DCWW</v>
      </c>
      <c r="E3" s="143"/>
      <c r="F3" s="144"/>
    </row>
    <row r="4" spans="2:52" ht="16.5" thickBot="1" x14ac:dyDescent="0.35">
      <c r="B4" s="125" t="s">
        <v>5</v>
      </c>
      <c r="C4" s="126"/>
      <c r="D4" s="142" t="str">
        <f>'Cover sheet'!C6</f>
        <v>Tywyn Aberdyfi</v>
      </c>
      <c r="E4" s="143"/>
      <c r="F4" s="144"/>
    </row>
    <row r="5" spans="2:52" ht="16" thickBot="1" x14ac:dyDescent="0.35">
      <c r="C5" s="44"/>
      <c r="D5" s="45"/>
    </row>
    <row r="6" spans="2:52"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397</v>
      </c>
      <c r="AC6" s="21" t="s">
        <v>398</v>
      </c>
      <c r="AD6" s="21" t="s">
        <v>399</v>
      </c>
      <c r="AE6" s="21" t="s">
        <v>400</v>
      </c>
      <c r="AF6" s="21" t="s">
        <v>401</v>
      </c>
      <c r="AG6" s="21" t="s">
        <v>402</v>
      </c>
      <c r="AH6" s="21" t="s">
        <v>403</v>
      </c>
      <c r="AI6" s="21" t="s">
        <v>404</v>
      </c>
      <c r="AJ6" s="21" t="s">
        <v>405</v>
      </c>
      <c r="AK6" s="21" t="s">
        <v>406</v>
      </c>
      <c r="AL6" s="21" t="s">
        <v>407</v>
      </c>
      <c r="AM6" s="21" t="s">
        <v>408</v>
      </c>
      <c r="AN6" s="21" t="s">
        <v>409</v>
      </c>
      <c r="AO6" s="21" t="s">
        <v>410</v>
      </c>
      <c r="AP6" s="21" t="s">
        <v>411</v>
      </c>
      <c r="AQ6" s="21" t="s">
        <v>412</v>
      </c>
      <c r="AR6" s="21" t="s">
        <v>413</v>
      </c>
      <c r="AS6" s="21" t="s">
        <v>414</v>
      </c>
      <c r="AT6" s="21" t="s">
        <v>415</v>
      </c>
      <c r="AU6" s="21" t="s">
        <v>416</v>
      </c>
      <c r="AV6" s="21" t="s">
        <v>417</v>
      </c>
      <c r="AW6" s="21" t="s">
        <v>418</v>
      </c>
      <c r="AX6" s="21" t="s">
        <v>419</v>
      </c>
      <c r="AY6" s="21" t="s">
        <v>420</v>
      </c>
      <c r="AZ6" s="21" t="s">
        <v>421</v>
      </c>
    </row>
    <row r="7" spans="2:52" ht="57.5" x14ac:dyDescent="0.3">
      <c r="B7" s="68">
        <v>1</v>
      </c>
      <c r="C7" s="34" t="s">
        <v>329</v>
      </c>
      <c r="D7" s="41" t="s">
        <v>330</v>
      </c>
      <c r="E7" s="41" t="s">
        <v>43</v>
      </c>
      <c r="F7" s="41" t="s">
        <v>28</v>
      </c>
      <c r="H7" s="116" t="s">
        <v>432</v>
      </c>
      <c r="I7" s="116" t="s">
        <v>433</v>
      </c>
      <c r="J7" s="116" t="s">
        <v>434</v>
      </c>
      <c r="K7" s="116" t="s">
        <v>435</v>
      </c>
      <c r="L7" s="116" t="s">
        <v>436</v>
      </c>
      <c r="M7" s="116" t="s">
        <v>437</v>
      </c>
      <c r="N7" s="116" t="s">
        <v>438</v>
      </c>
      <c r="O7" s="116" t="s">
        <v>439</v>
      </c>
      <c r="P7" s="116" t="s">
        <v>440</v>
      </c>
      <c r="Q7" s="116" t="s">
        <v>441</v>
      </c>
      <c r="R7" s="116" t="s">
        <v>442</v>
      </c>
      <c r="S7" s="116" t="s">
        <v>443</v>
      </c>
      <c r="T7" s="116" t="s">
        <v>436</v>
      </c>
      <c r="U7" s="116" t="s">
        <v>437</v>
      </c>
      <c r="V7" s="116" t="s">
        <v>438</v>
      </c>
      <c r="W7" s="116" t="s">
        <v>440</v>
      </c>
      <c r="X7" s="116" t="s">
        <v>439</v>
      </c>
      <c r="Y7" s="116" t="s">
        <v>442</v>
      </c>
      <c r="Z7" s="116" t="s">
        <v>441</v>
      </c>
      <c r="AA7" s="116" t="s">
        <v>443</v>
      </c>
      <c r="AB7" s="116" t="s">
        <v>444</v>
      </c>
      <c r="AC7" s="116" t="s">
        <v>445</v>
      </c>
      <c r="AD7" s="116" t="s">
        <v>444</v>
      </c>
      <c r="AE7" s="116" t="s">
        <v>445</v>
      </c>
      <c r="AF7" s="116" t="s">
        <v>444</v>
      </c>
      <c r="AG7" s="116" t="s">
        <v>445</v>
      </c>
      <c r="AH7" s="116" t="s">
        <v>446</v>
      </c>
      <c r="AI7" s="116" t="s">
        <v>447</v>
      </c>
      <c r="AJ7" s="116" t="s">
        <v>448</v>
      </c>
      <c r="AK7" s="116" t="s">
        <v>449</v>
      </c>
      <c r="AL7" s="116" t="s">
        <v>450</v>
      </c>
      <c r="AM7" s="116" t="s">
        <v>451</v>
      </c>
      <c r="AN7" s="116" t="s">
        <v>452</v>
      </c>
      <c r="AO7" s="116" t="s">
        <v>453</v>
      </c>
      <c r="AP7" s="116" t="s">
        <v>454</v>
      </c>
      <c r="AQ7" s="116" t="s">
        <v>455</v>
      </c>
      <c r="AR7" s="116" t="s">
        <v>456</v>
      </c>
      <c r="AS7" s="116" t="s">
        <v>457</v>
      </c>
      <c r="AT7" s="116" t="s">
        <v>458</v>
      </c>
      <c r="AU7" s="116" t="s">
        <v>459</v>
      </c>
      <c r="AV7" s="116" t="s">
        <v>460</v>
      </c>
      <c r="AW7" s="116" t="s">
        <v>461</v>
      </c>
      <c r="AX7" s="116" t="s">
        <v>462</v>
      </c>
      <c r="AY7" s="116" t="s">
        <v>463</v>
      </c>
      <c r="AZ7" s="116" t="s">
        <v>464</v>
      </c>
    </row>
    <row r="8" spans="2:52" ht="37.5" x14ac:dyDescent="0.3">
      <c r="B8" s="68">
        <v>2</v>
      </c>
      <c r="C8" s="98" t="s">
        <v>331</v>
      </c>
      <c r="D8" s="41" t="s">
        <v>332</v>
      </c>
      <c r="E8" s="41" t="s">
        <v>43</v>
      </c>
      <c r="F8" s="41" t="s">
        <v>28</v>
      </c>
      <c r="H8" s="37" t="s">
        <v>465</v>
      </c>
      <c r="I8" s="37" t="s">
        <v>466</v>
      </c>
      <c r="J8" s="37" t="s">
        <v>467</v>
      </c>
      <c r="K8" s="37" t="s">
        <v>468</v>
      </c>
      <c r="L8" s="37" t="s">
        <v>469</v>
      </c>
      <c r="M8" s="37" t="s">
        <v>470</v>
      </c>
      <c r="N8" s="37" t="s">
        <v>471</v>
      </c>
      <c r="O8" s="37" t="s">
        <v>472</v>
      </c>
      <c r="P8" s="37" t="s">
        <v>473</v>
      </c>
      <c r="Q8" s="37" t="s">
        <v>474</v>
      </c>
      <c r="R8" s="37" t="s">
        <v>475</v>
      </c>
      <c r="S8" s="37" t="s">
        <v>476</v>
      </c>
      <c r="T8" s="37" t="s">
        <v>477</v>
      </c>
      <c r="U8" s="37" t="s">
        <v>478</v>
      </c>
      <c r="V8" s="37" t="s">
        <v>479</v>
      </c>
      <c r="W8" s="37" t="s">
        <v>480</v>
      </c>
      <c r="X8" s="37" t="s">
        <v>481</v>
      </c>
      <c r="Y8" s="37" t="s">
        <v>482</v>
      </c>
      <c r="Z8" s="37" t="s">
        <v>483</v>
      </c>
      <c r="AA8" s="37" t="s">
        <v>484</v>
      </c>
      <c r="AB8" s="37" t="s">
        <v>485</v>
      </c>
      <c r="AC8" s="37" t="s">
        <v>486</v>
      </c>
      <c r="AD8" s="37" t="s">
        <v>487</v>
      </c>
      <c r="AE8" s="37" t="s">
        <v>488</v>
      </c>
      <c r="AF8" s="37" t="s">
        <v>489</v>
      </c>
      <c r="AG8" s="37" t="s">
        <v>490</v>
      </c>
      <c r="AH8" s="37" t="s">
        <v>491</v>
      </c>
      <c r="AI8" s="37" t="s">
        <v>492</v>
      </c>
      <c r="AJ8" s="37" t="s">
        <v>493</v>
      </c>
      <c r="AK8" s="37" t="s">
        <v>494</v>
      </c>
      <c r="AL8" s="37" t="s">
        <v>495</v>
      </c>
      <c r="AM8" s="37" t="s">
        <v>496</v>
      </c>
      <c r="AN8" s="37" t="s">
        <v>497</v>
      </c>
      <c r="AO8" s="37" t="s">
        <v>498</v>
      </c>
      <c r="AP8" s="37" t="s">
        <v>499</v>
      </c>
      <c r="AQ8" s="37" t="s">
        <v>500</v>
      </c>
      <c r="AR8" s="37" t="s">
        <v>501</v>
      </c>
      <c r="AS8" s="37" t="s">
        <v>502</v>
      </c>
      <c r="AT8" s="37" t="s">
        <v>503</v>
      </c>
      <c r="AU8" s="37" t="s">
        <v>504</v>
      </c>
      <c r="AV8" s="37" t="s">
        <v>505</v>
      </c>
      <c r="AW8" s="37" t="s">
        <v>506</v>
      </c>
      <c r="AX8" s="37" t="s">
        <v>507</v>
      </c>
      <c r="AY8" s="37" t="s">
        <v>508</v>
      </c>
      <c r="AZ8" s="37" t="s">
        <v>509</v>
      </c>
    </row>
    <row r="9" spans="2:52" ht="37.5" x14ac:dyDescent="0.3">
      <c r="B9" s="68">
        <v>3</v>
      </c>
      <c r="C9" s="98" t="s">
        <v>333</v>
      </c>
      <c r="D9" s="41" t="s">
        <v>334</v>
      </c>
      <c r="E9" s="41" t="s">
        <v>43</v>
      </c>
      <c r="F9" s="41" t="s">
        <v>28</v>
      </c>
      <c r="H9" s="116" t="s">
        <v>510</v>
      </c>
      <c r="I9" s="116" t="s">
        <v>510</v>
      </c>
      <c r="J9" s="116" t="s">
        <v>511</v>
      </c>
      <c r="K9" s="116" t="s">
        <v>511</v>
      </c>
      <c r="L9" s="116">
        <v>0</v>
      </c>
      <c r="M9" s="116">
        <v>0</v>
      </c>
      <c r="N9" s="116">
        <v>0</v>
      </c>
      <c r="O9" s="116">
        <v>0</v>
      </c>
      <c r="P9" s="116">
        <v>0</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c r="AG9" s="116">
        <v>0</v>
      </c>
      <c r="AH9" s="116">
        <v>0</v>
      </c>
      <c r="AI9" s="116">
        <v>0</v>
      </c>
      <c r="AJ9" s="116">
        <v>0</v>
      </c>
      <c r="AK9" s="116">
        <v>0</v>
      </c>
      <c r="AL9" s="116">
        <v>0</v>
      </c>
      <c r="AM9" s="116">
        <v>0</v>
      </c>
      <c r="AN9" s="116">
        <v>0</v>
      </c>
      <c r="AO9" s="116">
        <v>0</v>
      </c>
      <c r="AP9" s="116">
        <v>0</v>
      </c>
      <c r="AQ9" s="116">
        <v>0</v>
      </c>
      <c r="AR9" s="116">
        <v>0</v>
      </c>
      <c r="AS9" s="116">
        <v>0</v>
      </c>
      <c r="AT9" s="116">
        <v>0</v>
      </c>
      <c r="AU9" s="116">
        <v>0</v>
      </c>
      <c r="AV9" s="116">
        <v>0</v>
      </c>
      <c r="AW9" s="116">
        <v>0</v>
      </c>
      <c r="AX9" s="116">
        <v>0</v>
      </c>
      <c r="AY9" s="116">
        <v>0</v>
      </c>
      <c r="AZ9" s="116">
        <v>0</v>
      </c>
    </row>
    <row r="10" spans="2:52" ht="37.5" x14ac:dyDescent="0.3">
      <c r="B10" s="68">
        <v>4</v>
      </c>
      <c r="C10" s="98" t="s">
        <v>335</v>
      </c>
      <c r="D10" s="41" t="s">
        <v>336</v>
      </c>
      <c r="E10" s="41" t="s">
        <v>337</v>
      </c>
      <c r="F10" s="41" t="s">
        <v>28</v>
      </c>
      <c r="H10" s="37" t="s">
        <v>512</v>
      </c>
      <c r="I10" s="37" t="s">
        <v>513</v>
      </c>
      <c r="J10" s="37" t="s">
        <v>512</v>
      </c>
      <c r="K10" s="37" t="s">
        <v>512</v>
      </c>
      <c r="L10" s="37" t="s">
        <v>512</v>
      </c>
      <c r="M10" s="37" t="s">
        <v>512</v>
      </c>
      <c r="N10" s="37" t="s">
        <v>512</v>
      </c>
      <c r="O10" s="37" t="s">
        <v>512</v>
      </c>
      <c r="P10" s="37" t="s">
        <v>512</v>
      </c>
      <c r="Q10" s="37" t="s">
        <v>512</v>
      </c>
      <c r="R10" s="37" t="s">
        <v>512</v>
      </c>
      <c r="S10" s="37" t="s">
        <v>512</v>
      </c>
      <c r="T10" s="37" t="s">
        <v>512</v>
      </c>
      <c r="U10" s="37" t="s">
        <v>512</v>
      </c>
      <c r="V10" s="37" t="s">
        <v>512</v>
      </c>
      <c r="W10" s="37" t="s">
        <v>512</v>
      </c>
      <c r="X10" s="37" t="s">
        <v>512</v>
      </c>
      <c r="Y10" s="37" t="s">
        <v>512</v>
      </c>
      <c r="Z10" s="37" t="s">
        <v>512</v>
      </c>
      <c r="AA10" s="37" t="s">
        <v>512</v>
      </c>
      <c r="AB10" s="37" t="s">
        <v>512</v>
      </c>
      <c r="AC10" s="37" t="s">
        <v>512</v>
      </c>
      <c r="AD10" s="37" t="s">
        <v>512</v>
      </c>
      <c r="AE10" s="37" t="s">
        <v>512</v>
      </c>
      <c r="AF10" s="37" t="s">
        <v>512</v>
      </c>
      <c r="AG10" s="37" t="s">
        <v>512</v>
      </c>
      <c r="AH10" s="37" t="s">
        <v>512</v>
      </c>
      <c r="AI10" s="37" t="s">
        <v>512</v>
      </c>
      <c r="AJ10" s="37" t="s">
        <v>512</v>
      </c>
      <c r="AK10" s="37" t="s">
        <v>512</v>
      </c>
      <c r="AL10" s="37" t="s">
        <v>512</v>
      </c>
      <c r="AM10" s="37" t="s">
        <v>512</v>
      </c>
      <c r="AN10" s="37" t="s">
        <v>512</v>
      </c>
      <c r="AO10" s="37" t="s">
        <v>512</v>
      </c>
      <c r="AP10" s="37" t="s">
        <v>512</v>
      </c>
      <c r="AQ10" s="37" t="s">
        <v>512</v>
      </c>
      <c r="AR10" s="37" t="s">
        <v>512</v>
      </c>
      <c r="AS10" s="37" t="s">
        <v>512</v>
      </c>
      <c r="AT10" s="37" t="s">
        <v>512</v>
      </c>
      <c r="AU10" s="37" t="s">
        <v>512</v>
      </c>
      <c r="AV10" s="37" t="s">
        <v>512</v>
      </c>
      <c r="AW10" s="37" t="s">
        <v>512</v>
      </c>
      <c r="AX10" s="37" t="s">
        <v>512</v>
      </c>
      <c r="AY10" s="37" t="s">
        <v>512</v>
      </c>
      <c r="AZ10" s="37" t="s">
        <v>512</v>
      </c>
    </row>
    <row r="11" spans="2:52" ht="37.5" x14ac:dyDescent="0.3">
      <c r="B11" s="68">
        <v>5</v>
      </c>
      <c r="C11" s="98" t="s">
        <v>338</v>
      </c>
      <c r="D11" s="41" t="s">
        <v>339</v>
      </c>
      <c r="E11" s="41" t="s">
        <v>48</v>
      </c>
      <c r="F11" s="41" t="s">
        <v>28</v>
      </c>
      <c r="H11" s="37" t="s">
        <v>94</v>
      </c>
      <c r="I11" s="37" t="s">
        <v>94</v>
      </c>
      <c r="J11" s="37" t="s">
        <v>94</v>
      </c>
      <c r="K11" s="37" t="s">
        <v>94</v>
      </c>
      <c r="L11" s="37" t="s">
        <v>94</v>
      </c>
      <c r="M11" s="37" t="s">
        <v>94</v>
      </c>
      <c r="N11" s="37" t="s">
        <v>94</v>
      </c>
      <c r="O11" s="37" t="s">
        <v>94</v>
      </c>
      <c r="P11" s="37" t="s">
        <v>94</v>
      </c>
      <c r="Q11" s="37" t="s">
        <v>94</v>
      </c>
      <c r="R11" s="37" t="s">
        <v>94</v>
      </c>
      <c r="S11" s="37" t="s">
        <v>94</v>
      </c>
      <c r="T11" s="37" t="s">
        <v>94</v>
      </c>
      <c r="U11" s="37" t="s">
        <v>94</v>
      </c>
      <c r="V11" s="37" t="s">
        <v>94</v>
      </c>
      <c r="W11" s="37" t="s">
        <v>94</v>
      </c>
      <c r="X11" s="37" t="s">
        <v>94</v>
      </c>
      <c r="Y11" s="37" t="s">
        <v>94</v>
      </c>
      <c r="Z11" s="37" t="s">
        <v>94</v>
      </c>
      <c r="AA11" s="37" t="s">
        <v>94</v>
      </c>
      <c r="AB11" s="37" t="s">
        <v>94</v>
      </c>
      <c r="AC11" s="37" t="s">
        <v>94</v>
      </c>
      <c r="AD11" s="37" t="s">
        <v>94</v>
      </c>
      <c r="AE11" s="37" t="s">
        <v>94</v>
      </c>
      <c r="AF11" s="37" t="s">
        <v>94</v>
      </c>
      <c r="AG11" s="37" t="s">
        <v>94</v>
      </c>
      <c r="AH11" s="37" t="s">
        <v>94</v>
      </c>
      <c r="AI11" s="37" t="s">
        <v>94</v>
      </c>
      <c r="AJ11" s="37" t="s">
        <v>94</v>
      </c>
      <c r="AK11" s="37" t="s">
        <v>94</v>
      </c>
      <c r="AL11" s="37" t="s">
        <v>94</v>
      </c>
      <c r="AM11" s="37" t="s">
        <v>94</v>
      </c>
      <c r="AN11" s="37" t="s">
        <v>94</v>
      </c>
      <c r="AO11" s="37" t="s">
        <v>94</v>
      </c>
      <c r="AP11" s="37" t="s">
        <v>94</v>
      </c>
      <c r="AQ11" s="37" t="s">
        <v>94</v>
      </c>
      <c r="AR11" s="37" t="s">
        <v>94</v>
      </c>
      <c r="AS11" s="37" t="s">
        <v>94</v>
      </c>
      <c r="AT11" s="37" t="s">
        <v>94</v>
      </c>
      <c r="AU11" s="37" t="s">
        <v>94</v>
      </c>
      <c r="AV11" s="37" t="s">
        <v>94</v>
      </c>
      <c r="AW11" s="37" t="s">
        <v>94</v>
      </c>
      <c r="AX11" s="37" t="s">
        <v>94</v>
      </c>
      <c r="AY11" s="37" t="s">
        <v>94</v>
      </c>
      <c r="AZ11" s="37" t="s">
        <v>94</v>
      </c>
    </row>
    <row r="12" spans="2:52" ht="38.65" customHeight="1" x14ac:dyDescent="0.3">
      <c r="B12" s="68">
        <v>6</v>
      </c>
      <c r="C12" s="98" t="s">
        <v>340</v>
      </c>
      <c r="D12" s="41" t="s">
        <v>28</v>
      </c>
      <c r="E12" s="41" t="s">
        <v>43</v>
      </c>
      <c r="F12" s="41" t="s">
        <v>28</v>
      </c>
      <c r="H12" s="37" t="s">
        <v>390</v>
      </c>
      <c r="I12" s="37" t="s">
        <v>98</v>
      </c>
      <c r="J12" s="37" t="s">
        <v>390</v>
      </c>
      <c r="K12" s="37" t="s">
        <v>390</v>
      </c>
      <c r="L12" s="37" t="s">
        <v>390</v>
      </c>
      <c r="M12" s="37" t="s">
        <v>390</v>
      </c>
      <c r="N12" s="37" t="s">
        <v>390</v>
      </c>
      <c r="O12" s="37" t="s">
        <v>390</v>
      </c>
      <c r="P12" s="37" t="s">
        <v>390</v>
      </c>
      <c r="Q12" s="37" t="s">
        <v>390</v>
      </c>
      <c r="R12" s="37" t="s">
        <v>390</v>
      </c>
      <c r="S12" s="37" t="s">
        <v>390</v>
      </c>
      <c r="T12" s="37" t="s">
        <v>390</v>
      </c>
      <c r="U12" s="37" t="s">
        <v>390</v>
      </c>
      <c r="V12" s="37" t="s">
        <v>390</v>
      </c>
      <c r="W12" s="37" t="s">
        <v>390</v>
      </c>
      <c r="X12" s="37" t="s">
        <v>390</v>
      </c>
      <c r="Y12" s="37" t="s">
        <v>390</v>
      </c>
      <c r="Z12" s="37" t="s">
        <v>390</v>
      </c>
      <c r="AA12" s="37" t="s">
        <v>390</v>
      </c>
      <c r="AB12" s="37" t="s">
        <v>390</v>
      </c>
      <c r="AC12" s="37" t="s">
        <v>390</v>
      </c>
      <c r="AD12" s="37" t="s">
        <v>390</v>
      </c>
      <c r="AE12" s="37" t="s">
        <v>390</v>
      </c>
      <c r="AF12" s="37" t="s">
        <v>390</v>
      </c>
      <c r="AG12" s="37" t="s">
        <v>390</v>
      </c>
      <c r="AH12" s="37" t="s">
        <v>390</v>
      </c>
      <c r="AI12" s="37" t="s">
        <v>390</v>
      </c>
      <c r="AJ12" s="37" t="s">
        <v>390</v>
      </c>
      <c r="AK12" s="37" t="s">
        <v>390</v>
      </c>
      <c r="AL12" s="37" t="s">
        <v>390</v>
      </c>
      <c r="AM12" s="37" t="s">
        <v>390</v>
      </c>
      <c r="AN12" s="37" t="s">
        <v>390</v>
      </c>
      <c r="AO12" s="37" t="s">
        <v>390</v>
      </c>
      <c r="AP12" s="37" t="s">
        <v>390</v>
      </c>
      <c r="AQ12" s="37" t="s">
        <v>390</v>
      </c>
      <c r="AR12" s="37" t="s">
        <v>390</v>
      </c>
      <c r="AS12" s="37" t="s">
        <v>390</v>
      </c>
      <c r="AT12" s="37" t="s">
        <v>390</v>
      </c>
      <c r="AU12" s="37" t="s">
        <v>390</v>
      </c>
      <c r="AV12" s="37" t="s">
        <v>390</v>
      </c>
      <c r="AW12" s="37" t="s">
        <v>390</v>
      </c>
      <c r="AX12" s="37" t="s">
        <v>390</v>
      </c>
      <c r="AY12" s="37" t="s">
        <v>390</v>
      </c>
      <c r="AZ12" s="37" t="s">
        <v>390</v>
      </c>
    </row>
    <row r="13" spans="2:52" ht="37.5" x14ac:dyDescent="0.3">
      <c r="B13" s="68">
        <v>7</v>
      </c>
      <c r="C13" s="98" t="s">
        <v>341</v>
      </c>
      <c r="D13" s="41" t="s">
        <v>342</v>
      </c>
      <c r="E13" s="41" t="s">
        <v>46</v>
      </c>
      <c r="F13" s="41">
        <v>1</v>
      </c>
      <c r="H13" s="112">
        <v>0.6</v>
      </c>
      <c r="I13" s="112">
        <v>1.3873798886247701</v>
      </c>
      <c r="J13" s="112">
        <v>1</v>
      </c>
      <c r="K13" s="112">
        <v>1</v>
      </c>
      <c r="L13" s="112">
        <v>3.8494778336136742E-6</v>
      </c>
      <c r="M13" s="112">
        <v>1.0657660394732895E-5</v>
      </c>
      <c r="N13" s="112">
        <v>1.8728900422813321E-5</v>
      </c>
      <c r="O13" s="112">
        <v>2.4931464384528199E-5</v>
      </c>
      <c r="P13" s="112">
        <v>2.500446215734457E-5</v>
      </c>
      <c r="Q13" s="112">
        <v>4.933663043355214E-5</v>
      </c>
      <c r="R13" s="112">
        <v>5.3892766463322699E-5</v>
      </c>
      <c r="S13" s="112">
        <v>2.4813598637910092E-2</v>
      </c>
      <c r="T13" s="112">
        <v>5.3892689670591441E-6</v>
      </c>
      <c r="U13" s="112">
        <v>1.4920724552626052E-5</v>
      </c>
      <c r="V13" s="112">
        <v>2.622046059193865E-5</v>
      </c>
      <c r="W13" s="112">
        <v>3.5006247020282399E-5</v>
      </c>
      <c r="X13" s="112">
        <v>3.4904050138339481E-5</v>
      </c>
      <c r="Y13" s="112">
        <v>7.544987304865178E-5</v>
      </c>
      <c r="Z13" s="112">
        <v>6.9071282606972983E-5</v>
      </c>
      <c r="AA13" s="112">
        <v>3.4739038093074132E-2</v>
      </c>
      <c r="AB13" s="112">
        <v>1.4383136226031683E-3</v>
      </c>
      <c r="AC13" s="112">
        <v>3.09837624555084E-3</v>
      </c>
      <c r="AD13" s="112">
        <v>1.0279785832452775E-2</v>
      </c>
      <c r="AE13" s="112">
        <v>6.7995555800273236E-3</v>
      </c>
      <c r="AF13" s="112">
        <v>1.0279785832452775E-2</v>
      </c>
      <c r="AG13" s="112">
        <v>6.7995555800273236E-3</v>
      </c>
      <c r="AH13" s="112">
        <v>0</v>
      </c>
      <c r="AI13" s="112">
        <v>9.3852828225535081</v>
      </c>
      <c r="AJ13" s="112">
        <v>1.6898736947215599E-5</v>
      </c>
      <c r="AK13" s="112">
        <v>3.3797473894431199E-4</v>
      </c>
      <c r="AL13" s="112">
        <v>3.3797473894431199E-4</v>
      </c>
      <c r="AM13" s="112">
        <v>8.4493684736077987E-4</v>
      </c>
      <c r="AN13" s="112">
        <v>8.4493684736077987E-4</v>
      </c>
      <c r="AO13" s="112">
        <v>4.9006337146925228E-3</v>
      </c>
      <c r="AP13" s="112">
        <v>4.9006337146925228E-3</v>
      </c>
      <c r="AQ13" s="112">
        <v>2.7037979115544959E-3</v>
      </c>
      <c r="AR13" s="112">
        <v>2.7037979115544959E-3</v>
      </c>
      <c r="AS13" s="112">
        <v>2.0278484336658715E-3</v>
      </c>
      <c r="AT13" s="112">
        <v>2.0278484336658715E-3</v>
      </c>
      <c r="AU13" s="112">
        <v>5.0696210841646794E-3</v>
      </c>
      <c r="AV13" s="112">
        <v>5.0696210841646794E-3</v>
      </c>
      <c r="AW13" s="112">
        <v>3.8867094978595872E-3</v>
      </c>
      <c r="AX13" s="112">
        <v>3.8867094978595872E-3</v>
      </c>
      <c r="AY13" s="112">
        <v>5.0696210841646794E-3</v>
      </c>
      <c r="AZ13" s="112">
        <v>5.0696210841646794E-3</v>
      </c>
    </row>
    <row r="14" spans="2:52" ht="37.5" x14ac:dyDescent="0.3">
      <c r="B14" s="68">
        <v>8</v>
      </c>
      <c r="C14" s="98" t="s">
        <v>343</v>
      </c>
      <c r="D14" s="41" t="s">
        <v>344</v>
      </c>
      <c r="E14" s="41" t="s">
        <v>345</v>
      </c>
      <c r="F14" s="41">
        <v>2</v>
      </c>
      <c r="H14" s="106">
        <v>4168.8329731665563</v>
      </c>
      <c r="I14" s="106">
        <v>7545.2992706515879</v>
      </c>
      <c r="J14" s="106">
        <v>6948.0549552775919</v>
      </c>
      <c r="K14" s="106">
        <v>6948.0549552775919</v>
      </c>
      <c r="L14" s="106">
        <v>2.6746383537070744E-2</v>
      </c>
      <c r="M14" s="106">
        <v>7.4050010117289636E-2</v>
      </c>
      <c r="N14" s="106">
        <v>0.13012942938962871</v>
      </c>
      <c r="O14" s="106">
        <v>0.17322518465924799</v>
      </c>
      <c r="P14" s="106">
        <v>0.17373237719638898</v>
      </c>
      <c r="Q14" s="106">
        <v>0.34279361956054133</v>
      </c>
      <c r="R14" s="106">
        <v>0.37444990307910725</v>
      </c>
      <c r="S14" s="106">
        <v>172.40624697440057</v>
      </c>
      <c r="T14" s="106">
        <v>3.7444936951899044E-2</v>
      </c>
      <c r="U14" s="106">
        <v>0.10367001416420546</v>
      </c>
      <c r="V14" s="106">
        <v>0.18218120114548014</v>
      </c>
      <c r="W14" s="106">
        <v>0.2432253280749446</v>
      </c>
      <c r="X14" s="106">
        <v>0.24251525852294722</v>
      </c>
      <c r="Y14" s="106">
        <v>0.52422986431075036</v>
      </c>
      <c r="Z14" s="106">
        <v>0.47991106738475781</v>
      </c>
      <c r="AA14" s="106">
        <v>241.36874576416082</v>
      </c>
      <c r="AB14" s="106">
        <v>9.9934820927712096</v>
      </c>
      <c r="AC14" s="106">
        <v>21.527688426213896</v>
      </c>
      <c r="AD14" s="106">
        <v>71.424516892365915</v>
      </c>
      <c r="AE14" s="106">
        <v>47.243685841494248</v>
      </c>
      <c r="AF14" s="106">
        <v>71.424516892365915</v>
      </c>
      <c r="AG14" s="106">
        <v>47.243685841494248</v>
      </c>
      <c r="AH14" s="106">
        <v>0</v>
      </c>
      <c r="AI14" s="106">
        <v>3425.6282302320305</v>
      </c>
      <c r="AJ14" s="106">
        <v>0.11741335298403388</v>
      </c>
      <c r="AK14" s="106">
        <v>2.3482670596806776</v>
      </c>
      <c r="AL14" s="106">
        <v>2.3482670596806776</v>
      </c>
      <c r="AM14" s="106">
        <v>5.8706676492016943</v>
      </c>
      <c r="AN14" s="106">
        <v>5.8706676492016943</v>
      </c>
      <c r="AO14" s="106">
        <v>34.049872365369815</v>
      </c>
      <c r="AP14" s="106">
        <v>34.049872365369815</v>
      </c>
      <c r="AQ14" s="106">
        <v>18.786136477445421</v>
      </c>
      <c r="AR14" s="106">
        <v>18.786136477445421</v>
      </c>
      <c r="AS14" s="106">
        <v>14.089602358084063</v>
      </c>
      <c r="AT14" s="106">
        <v>14.089602358084063</v>
      </c>
      <c r="AU14" s="106">
        <v>35.224005895210169</v>
      </c>
      <c r="AV14" s="106">
        <v>35.224005895210169</v>
      </c>
      <c r="AW14" s="106">
        <v>27.005071186327797</v>
      </c>
      <c r="AX14" s="106">
        <v>27.005071186327797</v>
      </c>
      <c r="AY14" s="106">
        <v>35.224005895210169</v>
      </c>
      <c r="AZ14" s="106">
        <v>35.224005895210169</v>
      </c>
    </row>
    <row r="15" spans="2:52" ht="37.5" x14ac:dyDescent="0.3">
      <c r="B15" s="68">
        <v>9</v>
      </c>
      <c r="C15" s="98" t="s">
        <v>346</v>
      </c>
      <c r="D15" s="41" t="s">
        <v>347</v>
      </c>
      <c r="E15" s="41" t="s">
        <v>348</v>
      </c>
      <c r="F15" s="41">
        <v>2</v>
      </c>
      <c r="H15" s="106">
        <v>1634.8546494670786</v>
      </c>
      <c r="I15" s="106">
        <v>5024.1619071049026</v>
      </c>
      <c r="J15" s="106">
        <v>273.63796750212737</v>
      </c>
      <c r="K15" s="106">
        <v>555.36479543725068</v>
      </c>
      <c r="L15" s="106">
        <v>37.758204674795891</v>
      </c>
      <c r="M15" s="106">
        <v>37.755700406530138</v>
      </c>
      <c r="N15" s="106">
        <v>37.756799758331013</v>
      </c>
      <c r="O15" s="106">
        <v>37.756550466491284</v>
      </c>
      <c r="P15" s="106">
        <v>37.755980883466741</v>
      </c>
      <c r="Q15" s="106">
        <v>37.757192500793138</v>
      </c>
      <c r="R15" s="106">
        <v>37.767897015219859</v>
      </c>
      <c r="S15" s="106">
        <v>38.458758574177246</v>
      </c>
      <c r="T15" s="106">
        <v>33.754734949621152</v>
      </c>
      <c r="U15" s="106">
        <v>30.329554089217005</v>
      </c>
      <c r="V15" s="106">
        <v>31.833178440770745</v>
      </c>
      <c r="W15" s="106">
        <v>31.492212718451064</v>
      </c>
      <c r="X15" s="106">
        <v>30.713172828523938</v>
      </c>
      <c r="Y15" s="106">
        <v>52.30428472711499</v>
      </c>
      <c r="Z15" s="106">
        <v>32.370346915400042</v>
      </c>
      <c r="AA15" s="106">
        <v>991.9283622202845</v>
      </c>
      <c r="AB15" s="106">
        <v>31.982178161848239</v>
      </c>
      <c r="AC15" s="106">
        <v>8.8716585185596628</v>
      </c>
      <c r="AD15" s="106">
        <v>1082.3081507822772</v>
      </c>
      <c r="AE15" s="106">
        <v>386.19150801916476</v>
      </c>
      <c r="AF15" s="106">
        <v>4718.3167022454909</v>
      </c>
      <c r="AG15" s="106">
        <v>1268.5186694772055</v>
      </c>
      <c r="AH15" s="106">
        <v>14.519531279830098</v>
      </c>
      <c r="AI15" s="106">
        <v>-3.6515661461929732</v>
      </c>
      <c r="AJ15" s="106">
        <v>4.9059351136141869</v>
      </c>
      <c r="AK15" s="106">
        <v>13.995057161475879</v>
      </c>
      <c r="AL15" s="106">
        <v>5.3934739568541907</v>
      </c>
      <c r="AM15" s="106">
        <v>4.9404887283772343</v>
      </c>
      <c r="AN15" s="106">
        <v>4.8098170043768453</v>
      </c>
      <c r="AO15" s="106">
        <v>23.51672634707564</v>
      </c>
      <c r="AP15" s="106">
        <v>6.0072401965625133</v>
      </c>
      <c r="AQ15" s="106">
        <v>8.2640902365582853</v>
      </c>
      <c r="AR15" s="106">
        <v>5.0240561635203171</v>
      </c>
      <c r="AS15" s="106">
        <v>5.0842120368391175</v>
      </c>
      <c r="AT15" s="106">
        <v>4.8190814004479146</v>
      </c>
      <c r="AU15" s="106">
        <v>90.258237714062616</v>
      </c>
      <c r="AV15" s="106">
        <v>10.309394122065168</v>
      </c>
      <c r="AW15" s="106">
        <v>62.914878279189352</v>
      </c>
      <c r="AX15" s="106">
        <v>8.5468427695442895</v>
      </c>
      <c r="AY15" s="106">
        <v>4.617111284337998</v>
      </c>
      <c r="AZ15" s="106">
        <v>4.7889721132169392</v>
      </c>
    </row>
    <row r="16" spans="2:52" ht="37.5" x14ac:dyDescent="0.3">
      <c r="B16" s="68">
        <v>10</v>
      </c>
      <c r="C16" s="98" t="s">
        <v>349</v>
      </c>
      <c r="D16" s="41" t="s">
        <v>350</v>
      </c>
      <c r="E16" s="41" t="s">
        <v>348</v>
      </c>
      <c r="F16" s="41">
        <v>2</v>
      </c>
      <c r="H16" s="106">
        <v>422.58612757357844</v>
      </c>
      <c r="I16" s="106">
        <v>1965.4801138150629</v>
      </c>
      <c r="J16" s="106">
        <v>434.03890161075105</v>
      </c>
      <c r="K16" s="106">
        <v>434.03890161075105</v>
      </c>
      <c r="L16" s="106">
        <v>0</v>
      </c>
      <c r="M16" s="106">
        <v>0</v>
      </c>
      <c r="N16" s="106">
        <v>0</v>
      </c>
      <c r="O16" s="106">
        <v>0</v>
      </c>
      <c r="P16" s="106">
        <v>0</v>
      </c>
      <c r="Q16" s="106">
        <v>0</v>
      </c>
      <c r="R16" s="106">
        <v>0</v>
      </c>
      <c r="S16" s="106">
        <v>0</v>
      </c>
      <c r="T16" s="106">
        <v>0</v>
      </c>
      <c r="U16" s="106">
        <v>0</v>
      </c>
      <c r="V16" s="106">
        <v>0</v>
      </c>
      <c r="W16" s="106">
        <v>0</v>
      </c>
      <c r="X16" s="106">
        <v>0</v>
      </c>
      <c r="Y16" s="106">
        <v>0</v>
      </c>
      <c r="Z16" s="106">
        <v>0</v>
      </c>
      <c r="AA16" s="106">
        <v>0</v>
      </c>
      <c r="AB16" s="106">
        <v>0</v>
      </c>
      <c r="AC16" s="106">
        <v>0</v>
      </c>
      <c r="AD16" s="106">
        <v>0</v>
      </c>
      <c r="AE16" s="106">
        <v>0</v>
      </c>
      <c r="AF16" s="106">
        <v>0</v>
      </c>
      <c r="AG16" s="106">
        <v>0</v>
      </c>
      <c r="AH16" s="106">
        <v>-7.7434895557128787</v>
      </c>
      <c r="AI16" s="106">
        <v>0</v>
      </c>
      <c r="AJ16" s="106">
        <v>0</v>
      </c>
      <c r="AK16" s="106">
        <v>0</v>
      </c>
      <c r="AL16" s="106">
        <v>0</v>
      </c>
      <c r="AM16" s="106">
        <v>0</v>
      </c>
      <c r="AN16" s="106">
        <v>0</v>
      </c>
      <c r="AO16" s="106">
        <v>0</v>
      </c>
      <c r="AP16" s="106">
        <v>0</v>
      </c>
      <c r="AQ16" s="106">
        <v>0</v>
      </c>
      <c r="AR16" s="106">
        <v>0</v>
      </c>
      <c r="AS16" s="106">
        <v>0</v>
      </c>
      <c r="AT16" s="106">
        <v>0</v>
      </c>
      <c r="AU16" s="106">
        <v>0</v>
      </c>
      <c r="AV16" s="106">
        <v>0</v>
      </c>
      <c r="AW16" s="106">
        <v>0</v>
      </c>
      <c r="AX16" s="106">
        <v>0</v>
      </c>
      <c r="AY16" s="106">
        <v>0</v>
      </c>
      <c r="AZ16" s="106">
        <v>0</v>
      </c>
    </row>
    <row r="17" spans="1:52" ht="37.5" x14ac:dyDescent="0.3">
      <c r="B17" s="68">
        <v>11</v>
      </c>
      <c r="C17" s="98" t="s">
        <v>351</v>
      </c>
      <c r="D17" s="41" t="s">
        <v>352</v>
      </c>
      <c r="E17" s="41" t="s">
        <v>348</v>
      </c>
      <c r="F17" s="41">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c r="AV17" s="106">
        <v>0</v>
      </c>
      <c r="AW17" s="106">
        <v>0</v>
      </c>
      <c r="AX17" s="106">
        <v>0</v>
      </c>
      <c r="AY17" s="106">
        <v>0</v>
      </c>
      <c r="AZ17" s="106">
        <v>0</v>
      </c>
    </row>
    <row r="18" spans="1:52" ht="37.5" x14ac:dyDescent="0.3">
      <c r="B18" s="68">
        <v>12</v>
      </c>
      <c r="C18" s="98" t="s">
        <v>353</v>
      </c>
      <c r="D18" s="41" t="s">
        <v>354</v>
      </c>
      <c r="E18" s="41" t="s">
        <v>348</v>
      </c>
      <c r="F18" s="41">
        <v>2</v>
      </c>
      <c r="H18" s="106">
        <v>252.25241375739239</v>
      </c>
      <c r="I18" s="106">
        <v>997.40706113835915</v>
      </c>
      <c r="J18" s="106">
        <v>221.38456531129793</v>
      </c>
      <c r="K18" s="106">
        <v>232.90546531129792</v>
      </c>
      <c r="L18" s="106">
        <v>1.887348937516114E-4</v>
      </c>
      <c r="M18" s="106">
        <v>5.2253123389302107E-4</v>
      </c>
      <c r="N18" s="106">
        <v>9.1825363962836249E-4</v>
      </c>
      <c r="O18" s="106">
        <v>1.2223572871624822E-3</v>
      </c>
      <c r="P18" s="106">
        <v>1.2259362730645713E-3</v>
      </c>
      <c r="Q18" s="106">
        <v>2.4189108511377209E-3</v>
      </c>
      <c r="R18" s="106">
        <v>2.6422922775711749E-3</v>
      </c>
      <c r="S18" s="106">
        <v>1.2165784828344859</v>
      </c>
      <c r="T18" s="106">
        <v>0.12776081555037214</v>
      </c>
      <c r="U18" s="106">
        <v>6.7227193321040034E-3</v>
      </c>
      <c r="V18" s="106">
        <v>5.9857381808880214E-2</v>
      </c>
      <c r="W18" s="106">
        <v>2.0278932499162926E-2</v>
      </c>
      <c r="X18" s="106">
        <v>4.7808429187911533E-2</v>
      </c>
      <c r="Y18" s="106">
        <v>0.59621798879635168</v>
      </c>
      <c r="Z18" s="106">
        <v>7.8839693157521776E-2</v>
      </c>
      <c r="AA18" s="106">
        <v>33.987436090540072</v>
      </c>
      <c r="AB18" s="106">
        <v>0</v>
      </c>
      <c r="AC18" s="106">
        <v>0</v>
      </c>
      <c r="AD18" s="106">
        <v>0</v>
      </c>
      <c r="AE18" s="106">
        <v>0</v>
      </c>
      <c r="AF18" s="106">
        <v>71.854285714285709</v>
      </c>
      <c r="AG18" s="106">
        <v>14.038928571428572</v>
      </c>
      <c r="AH18" s="106">
        <v>5.9459999999999999E-2</v>
      </c>
      <c r="AI18" s="106">
        <v>0</v>
      </c>
      <c r="AJ18" s="106">
        <v>0</v>
      </c>
      <c r="AK18" s="106">
        <v>0</v>
      </c>
      <c r="AL18" s="106">
        <v>0</v>
      </c>
      <c r="AM18" s="106">
        <v>0</v>
      </c>
      <c r="AN18" s="106">
        <v>0</v>
      </c>
      <c r="AO18" s="106">
        <v>0</v>
      </c>
      <c r="AP18" s="106">
        <v>0</v>
      </c>
      <c r="AQ18" s="106">
        <v>0</v>
      </c>
      <c r="AR18" s="106">
        <v>0</v>
      </c>
      <c r="AS18" s="106">
        <v>0</v>
      </c>
      <c r="AT18" s="106">
        <v>0</v>
      </c>
      <c r="AU18" s="106">
        <v>0</v>
      </c>
      <c r="AV18" s="106">
        <v>0</v>
      </c>
      <c r="AW18" s="106">
        <v>0</v>
      </c>
      <c r="AX18" s="106">
        <v>0</v>
      </c>
      <c r="AY18" s="106">
        <v>0</v>
      </c>
      <c r="AZ18" s="106">
        <v>0</v>
      </c>
    </row>
    <row r="19" spans="1:52" ht="37.5" x14ac:dyDescent="0.3">
      <c r="B19" s="68">
        <v>13</v>
      </c>
      <c r="C19" s="98" t="s">
        <v>355</v>
      </c>
      <c r="D19" s="41" t="s">
        <v>356</v>
      </c>
      <c r="E19" s="41" t="s">
        <v>348</v>
      </c>
      <c r="F19" s="41">
        <v>2</v>
      </c>
      <c r="H19" s="106">
        <v>-314.61706554312974</v>
      </c>
      <c r="I19" s="106">
        <v>-314.61706554312974</v>
      </c>
      <c r="J19" s="106">
        <v>1074.6665103199759</v>
      </c>
      <c r="K19" s="106">
        <v>1074.6665103199759</v>
      </c>
      <c r="L19" s="106">
        <v>2766.1131915236338</v>
      </c>
      <c r="M19" s="106">
        <v>2766.1131915236338</v>
      </c>
      <c r="N19" s="106">
        <v>2766.1131915236338</v>
      </c>
      <c r="O19" s="106">
        <v>2766.1131915236338</v>
      </c>
      <c r="P19" s="106">
        <v>2766.1131915236338</v>
      </c>
      <c r="Q19" s="106">
        <v>2766.1131915236338</v>
      </c>
      <c r="R19" s="106">
        <v>2766.1131915236338</v>
      </c>
      <c r="S19" s="106">
        <v>2766.1131915236338</v>
      </c>
      <c r="T19" s="106">
        <v>2766.1131915236338</v>
      </c>
      <c r="U19" s="106">
        <v>2766.1131915236338</v>
      </c>
      <c r="V19" s="106">
        <v>2766.1131915236338</v>
      </c>
      <c r="W19" s="106">
        <v>2766.1131915236338</v>
      </c>
      <c r="X19" s="106">
        <v>2766.1131915236338</v>
      </c>
      <c r="Y19" s="106">
        <v>2766.1131915236338</v>
      </c>
      <c r="Z19" s="106">
        <v>2766.1131915236338</v>
      </c>
      <c r="AA19" s="106">
        <v>2766.1131915236338</v>
      </c>
      <c r="AB19" s="106">
        <v>2766.1131915236338</v>
      </c>
      <c r="AC19" s="106">
        <v>2766.1131915236338</v>
      </c>
      <c r="AD19" s="106">
        <v>2766.1131915236338</v>
      </c>
      <c r="AE19" s="106">
        <v>2766.1131915236338</v>
      </c>
      <c r="AF19" s="106">
        <v>2766.1131915236338</v>
      </c>
      <c r="AG19" s="106">
        <v>2766.1131915236338</v>
      </c>
      <c r="AH19" s="106">
        <v>1386.210441638503</v>
      </c>
      <c r="AI19" s="106">
        <v>1386.210441638503</v>
      </c>
      <c r="AJ19" s="106">
        <v>1386.210441638503</v>
      </c>
      <c r="AK19" s="106">
        <v>1386.210441638503</v>
      </c>
      <c r="AL19" s="106">
        <v>1386.210441638503</v>
      </c>
      <c r="AM19" s="106">
        <v>1386.210441638503</v>
      </c>
      <c r="AN19" s="106">
        <v>1386.210441638503</v>
      </c>
      <c r="AO19" s="106">
        <v>1386.210441638503</v>
      </c>
      <c r="AP19" s="106">
        <v>1386.210441638503</v>
      </c>
      <c r="AQ19" s="106">
        <v>1386.210441638503</v>
      </c>
      <c r="AR19" s="106">
        <v>1386.210441638503</v>
      </c>
      <c r="AS19" s="106">
        <v>1386.210441638503</v>
      </c>
      <c r="AT19" s="106">
        <v>1386.210441638503</v>
      </c>
      <c r="AU19" s="106">
        <v>1386.210441638503</v>
      </c>
      <c r="AV19" s="106">
        <v>1386.210441638503</v>
      </c>
      <c r="AW19" s="106">
        <v>1386.210441638503</v>
      </c>
      <c r="AX19" s="106">
        <v>1386.210441638503</v>
      </c>
      <c r="AY19" s="106">
        <v>1386.210441638503</v>
      </c>
      <c r="AZ19" s="106">
        <v>1386.210441638503</v>
      </c>
    </row>
    <row r="20" spans="1:52" ht="37.5" x14ac:dyDescent="0.3">
      <c r="B20" s="68">
        <v>14</v>
      </c>
      <c r="C20" s="98" t="s">
        <v>357</v>
      </c>
      <c r="D20" s="41" t="s">
        <v>358</v>
      </c>
      <c r="E20" s="41" t="s">
        <v>348</v>
      </c>
      <c r="F20" s="41">
        <v>2</v>
      </c>
      <c r="H20" s="106">
        <v>1995.0761252549196</v>
      </c>
      <c r="I20" s="106">
        <v>7672.4320165151958</v>
      </c>
      <c r="J20" s="106">
        <v>2003.7279447441524</v>
      </c>
      <c r="K20" s="106">
        <v>2296.9756726792757</v>
      </c>
      <c r="L20" s="106">
        <v>2803.8715849333234</v>
      </c>
      <c r="M20" s="106">
        <v>2803.8694144613978</v>
      </c>
      <c r="N20" s="106">
        <v>2803.8709095356044</v>
      </c>
      <c r="O20" s="106">
        <v>2803.8709643474122</v>
      </c>
      <c r="P20" s="106">
        <v>2803.8703983433734</v>
      </c>
      <c r="Q20" s="106">
        <v>2803.8728029352778</v>
      </c>
      <c r="R20" s="106">
        <v>2803.8837308311313</v>
      </c>
      <c r="S20" s="106">
        <v>2805.7885285806456</v>
      </c>
      <c r="T20" s="106">
        <v>2799.9956872888051</v>
      </c>
      <c r="U20" s="106">
        <v>2796.4494683321827</v>
      </c>
      <c r="V20" s="106">
        <v>2798.0062273462136</v>
      </c>
      <c r="W20" s="106">
        <v>2797.6256831745841</v>
      </c>
      <c r="X20" s="106">
        <v>2796.8741727813458</v>
      </c>
      <c r="Y20" s="106">
        <v>2819.0136942395452</v>
      </c>
      <c r="Z20" s="106">
        <v>2798.5623781321915</v>
      </c>
      <c r="AA20" s="106">
        <v>3792.0289898344581</v>
      </c>
      <c r="AB20" s="106">
        <v>2798.0953696854822</v>
      </c>
      <c r="AC20" s="106">
        <v>2774.9848500421936</v>
      </c>
      <c r="AD20" s="106">
        <v>3848.4213423059109</v>
      </c>
      <c r="AE20" s="106">
        <v>3152.3046995427985</v>
      </c>
      <c r="AF20" s="106">
        <v>7556.2841794834103</v>
      </c>
      <c r="AG20" s="106">
        <v>4048.6707895722679</v>
      </c>
      <c r="AH20" s="106">
        <v>1393.0459433626202</v>
      </c>
      <c r="AI20" s="106">
        <v>1382.5588754923101</v>
      </c>
      <c r="AJ20" s="106">
        <v>1391.116376752117</v>
      </c>
      <c r="AK20" s="106">
        <v>1400.2054987999788</v>
      </c>
      <c r="AL20" s="106">
        <v>1391.6039155953572</v>
      </c>
      <c r="AM20" s="106">
        <v>1391.1509303668802</v>
      </c>
      <c r="AN20" s="106">
        <v>1391.0202586428798</v>
      </c>
      <c r="AO20" s="106">
        <v>1409.7271679855787</v>
      </c>
      <c r="AP20" s="106">
        <v>1392.2176818350654</v>
      </c>
      <c r="AQ20" s="106">
        <v>1394.4745318750613</v>
      </c>
      <c r="AR20" s="106">
        <v>1391.2344978020233</v>
      </c>
      <c r="AS20" s="106">
        <v>1391.294653675342</v>
      </c>
      <c r="AT20" s="106">
        <v>1391.0295230389509</v>
      </c>
      <c r="AU20" s="106">
        <v>1476.4686793525657</v>
      </c>
      <c r="AV20" s="106">
        <v>1396.5198357605682</v>
      </c>
      <c r="AW20" s="106">
        <v>1449.1253199176924</v>
      </c>
      <c r="AX20" s="106">
        <v>1394.7572844080473</v>
      </c>
      <c r="AY20" s="106">
        <v>1390.8275529228411</v>
      </c>
      <c r="AZ20" s="106">
        <v>1390.9994137517199</v>
      </c>
    </row>
    <row r="21" spans="1:52" ht="37.5" x14ac:dyDescent="0.3">
      <c r="B21" s="68">
        <v>15</v>
      </c>
      <c r="C21" s="98" t="s">
        <v>359</v>
      </c>
      <c r="D21" s="41" t="s">
        <v>360</v>
      </c>
      <c r="E21" s="41" t="s">
        <v>361</v>
      </c>
      <c r="F21" s="41">
        <v>2</v>
      </c>
      <c r="H21" s="106">
        <v>49.352919396957006</v>
      </c>
      <c r="I21" s="106">
        <v>92.635716228076959</v>
      </c>
      <c r="J21" s="106">
        <v>10.185251464877123</v>
      </c>
      <c r="K21" s="106">
        <v>14.240009663373087</v>
      </c>
      <c r="L21" s="106">
        <v>141171.25263855825</v>
      </c>
      <c r="M21" s="106">
        <v>50986.759281636769</v>
      </c>
      <c r="N21" s="106">
        <v>29014.804672109181</v>
      </c>
      <c r="O21" s="106">
        <v>21796.224689130715</v>
      </c>
      <c r="P21" s="106">
        <v>21732.265161367686</v>
      </c>
      <c r="Q21" s="106">
        <v>11014.555215233455</v>
      </c>
      <c r="R21" s="106">
        <v>10086.234955505093</v>
      </c>
      <c r="S21" s="106">
        <v>22.307056298190705</v>
      </c>
      <c r="T21" s="106">
        <v>90144.99074462791</v>
      </c>
      <c r="U21" s="106">
        <v>29255.85988748616</v>
      </c>
      <c r="V21" s="106">
        <v>17473.360720325076</v>
      </c>
      <c r="W21" s="106">
        <v>12947.752180129623</v>
      </c>
      <c r="X21" s="106">
        <v>12664.429040706236</v>
      </c>
      <c r="Y21" s="106">
        <v>9977.3569359471512</v>
      </c>
      <c r="Z21" s="106">
        <v>6745.0719758975365</v>
      </c>
      <c r="AA21" s="106">
        <v>410.95973676288997</v>
      </c>
      <c r="AB21" s="106">
        <v>320.03037444758684</v>
      </c>
      <c r="AC21" s="106">
        <v>41.210455776370289</v>
      </c>
      <c r="AD21" s="106">
        <v>1515.3174258263098</v>
      </c>
      <c r="AE21" s="106">
        <v>817.44576262500618</v>
      </c>
      <c r="AF21" s="106">
        <v>6606.018363912518</v>
      </c>
      <c r="AG21" s="106">
        <v>2685.0544086106474</v>
      </c>
      <c r="AH21" s="106" t="e">
        <v>#DIV/0!</v>
      </c>
      <c r="AI21" s="106">
        <v>-0.10659551769123642</v>
      </c>
      <c r="AJ21" s="106">
        <v>4178.3451276460073</v>
      </c>
      <c r="AK21" s="106">
        <v>595.97383116122057</v>
      </c>
      <c r="AL21" s="106">
        <v>229.67890021791675</v>
      </c>
      <c r="AM21" s="106">
        <v>84.155483219171032</v>
      </c>
      <c r="AN21" s="106">
        <v>81.929642278947512</v>
      </c>
      <c r="AO21" s="106">
        <v>69.065534504009364</v>
      </c>
      <c r="AP21" s="106">
        <v>17.642474932364603</v>
      </c>
      <c r="AQ21" s="106">
        <v>43.990366228203058</v>
      </c>
      <c r="AR21" s="106">
        <v>26.743424171075219</v>
      </c>
      <c r="AS21" s="106">
        <v>36.084851137917283</v>
      </c>
      <c r="AT21" s="106">
        <v>34.203104374219009</v>
      </c>
      <c r="AU21" s="106">
        <v>256.24069557158492</v>
      </c>
      <c r="AV21" s="106">
        <v>29.268091064756099</v>
      </c>
      <c r="AW21" s="106">
        <v>232.97431006603705</v>
      </c>
      <c r="AX21" s="106">
        <v>31.649028845631815</v>
      </c>
      <c r="AY21" s="106">
        <v>13.107854052925429</v>
      </c>
      <c r="AZ21" s="106">
        <v>13.595762297632801</v>
      </c>
    </row>
    <row r="22" spans="1:52" ht="37.5" x14ac:dyDescent="0.3">
      <c r="B22" s="68">
        <v>16</v>
      </c>
      <c r="C22" s="98" t="s">
        <v>362</v>
      </c>
      <c r="D22" s="41" t="s">
        <v>363</v>
      </c>
      <c r="E22" s="41" t="s">
        <v>361</v>
      </c>
      <c r="F22" s="41">
        <v>2</v>
      </c>
      <c r="H22" s="106">
        <v>47.856945531197489</v>
      </c>
      <c r="I22" s="106">
        <v>101.68492648605876</v>
      </c>
      <c r="J22" s="106">
        <v>28.838688778967761</v>
      </c>
      <c r="K22" s="106">
        <v>33.059261728126408</v>
      </c>
      <c r="L22" s="106">
        <v>10483180.206576826</v>
      </c>
      <c r="M22" s="106">
        <v>3786453.7898378135</v>
      </c>
      <c r="N22" s="106">
        <v>2154678.5555635979</v>
      </c>
      <c r="O22" s="106">
        <v>1618627.7820184857</v>
      </c>
      <c r="P22" s="106">
        <v>1613902.0507235951</v>
      </c>
      <c r="Q22" s="106">
        <v>817947.78051289869</v>
      </c>
      <c r="R22" s="106">
        <v>748800.76287235029</v>
      </c>
      <c r="S22" s="106">
        <v>1627.4285751358289</v>
      </c>
      <c r="T22" s="106">
        <v>7477634.936027851</v>
      </c>
      <c r="U22" s="106">
        <v>2697452.57669476</v>
      </c>
      <c r="V22" s="106">
        <v>1535836.9632835365</v>
      </c>
      <c r="W22" s="106">
        <v>1150219.7181999716</v>
      </c>
      <c r="X22" s="106">
        <v>1153277.6081042755</v>
      </c>
      <c r="Y22" s="106">
        <v>537743.81929689238</v>
      </c>
      <c r="Z22" s="106">
        <v>583141.87113515916</v>
      </c>
      <c r="AA22" s="106">
        <v>1571.0521997490159</v>
      </c>
      <c r="AB22" s="106">
        <v>27999.203317825384</v>
      </c>
      <c r="AC22" s="106">
        <v>12890.305708174141</v>
      </c>
      <c r="AD22" s="106">
        <v>5388.0957264370973</v>
      </c>
      <c r="AE22" s="106">
        <v>6672.4359951909619</v>
      </c>
      <c r="AF22" s="106">
        <v>10579.39837502919</v>
      </c>
      <c r="AG22" s="106">
        <v>8569.7606303535067</v>
      </c>
      <c r="AH22" s="106" t="e">
        <v>#DIV/0!</v>
      </c>
      <c r="AI22" s="106">
        <v>40.359279599895878</v>
      </c>
      <c r="AJ22" s="106">
        <v>1184802.5300336019</v>
      </c>
      <c r="AK22" s="106">
        <v>59627.18307645902</v>
      </c>
      <c r="AL22" s="106">
        <v>59260.888145515717</v>
      </c>
      <c r="AM22" s="106">
        <v>23696.639181338291</v>
      </c>
      <c r="AN22" s="106">
        <v>23694.413340398067</v>
      </c>
      <c r="AO22" s="106">
        <v>4140.1834134900655</v>
      </c>
      <c r="AP22" s="106">
        <v>4088.7603539184206</v>
      </c>
      <c r="AQ22" s="106">
        <v>7422.8915218904294</v>
      </c>
      <c r="AR22" s="106">
        <v>7405.6445798333007</v>
      </c>
      <c r="AS22" s="106">
        <v>9874.6197253542177</v>
      </c>
      <c r="AT22" s="106">
        <v>9872.7379785905214</v>
      </c>
      <c r="AU22" s="106">
        <v>4191.6546452581051</v>
      </c>
      <c r="AV22" s="106">
        <v>3964.6820407512755</v>
      </c>
      <c r="AW22" s="106">
        <v>5366.1229400919328</v>
      </c>
      <c r="AX22" s="106">
        <v>5164.7976588715264</v>
      </c>
      <c r="AY22" s="106">
        <v>3948.5218037394452</v>
      </c>
      <c r="AZ22" s="106">
        <v>3949.0097119841521</v>
      </c>
    </row>
    <row r="23" spans="1:52" ht="37.5" x14ac:dyDescent="0.3">
      <c r="B23" s="68">
        <v>17</v>
      </c>
      <c r="C23" s="98" t="s">
        <v>364</v>
      </c>
      <c r="D23" s="41" t="s">
        <v>365</v>
      </c>
      <c r="E23" s="41" t="s">
        <v>366</v>
      </c>
      <c r="F23" s="41" t="s">
        <v>28</v>
      </c>
      <c r="H23" s="37">
        <v>3</v>
      </c>
      <c r="I23" s="37">
        <v>3</v>
      </c>
      <c r="J23" s="37">
        <v>3</v>
      </c>
      <c r="K23" s="37">
        <v>3</v>
      </c>
      <c r="L23" s="37">
        <v>4</v>
      </c>
      <c r="M23" s="37">
        <v>4</v>
      </c>
      <c r="N23" s="37">
        <v>4</v>
      </c>
      <c r="O23" s="37">
        <v>4</v>
      </c>
      <c r="P23" s="37">
        <v>4</v>
      </c>
      <c r="Q23" s="37">
        <v>4</v>
      </c>
      <c r="R23" s="37">
        <v>4</v>
      </c>
      <c r="S23" s="37">
        <v>4</v>
      </c>
      <c r="T23" s="37">
        <v>4</v>
      </c>
      <c r="U23" s="37">
        <v>4</v>
      </c>
      <c r="V23" s="37">
        <v>4</v>
      </c>
      <c r="W23" s="37">
        <v>4</v>
      </c>
      <c r="X23" s="37">
        <v>4</v>
      </c>
      <c r="Y23" s="37">
        <v>4</v>
      </c>
      <c r="Z23" s="37">
        <v>4</v>
      </c>
      <c r="AA23" s="37">
        <v>4</v>
      </c>
      <c r="AB23" s="37">
        <v>4</v>
      </c>
      <c r="AC23" s="37">
        <v>4</v>
      </c>
      <c r="AD23" s="37">
        <v>4</v>
      </c>
      <c r="AE23" s="37">
        <v>4</v>
      </c>
      <c r="AF23" s="37">
        <v>4</v>
      </c>
      <c r="AG23" s="37">
        <v>4</v>
      </c>
      <c r="AH23" s="37">
        <v>4</v>
      </c>
      <c r="AI23" s="37">
        <v>4</v>
      </c>
      <c r="AJ23" s="37">
        <v>4</v>
      </c>
      <c r="AK23" s="37">
        <v>4</v>
      </c>
      <c r="AL23" s="37">
        <v>4</v>
      </c>
      <c r="AM23" s="37">
        <v>4</v>
      </c>
      <c r="AN23" s="37">
        <v>4</v>
      </c>
      <c r="AO23" s="37">
        <v>4</v>
      </c>
      <c r="AP23" s="37">
        <v>4</v>
      </c>
      <c r="AQ23" s="37">
        <v>4</v>
      </c>
      <c r="AR23" s="37">
        <v>4</v>
      </c>
      <c r="AS23" s="37">
        <v>4</v>
      </c>
      <c r="AT23" s="37">
        <v>4</v>
      </c>
      <c r="AU23" s="37">
        <v>4</v>
      </c>
      <c r="AV23" s="37">
        <v>4</v>
      </c>
      <c r="AW23" s="37">
        <v>4</v>
      </c>
      <c r="AX23" s="37">
        <v>4</v>
      </c>
      <c r="AY23" s="37">
        <v>4</v>
      </c>
      <c r="AZ23" s="37">
        <v>4</v>
      </c>
    </row>
    <row r="24" spans="1:52" ht="37.5" x14ac:dyDescent="0.35">
      <c r="A24" s="5"/>
      <c r="B24" s="68">
        <v>18</v>
      </c>
      <c r="C24" s="98" t="s">
        <v>367</v>
      </c>
      <c r="D24" s="41" t="s">
        <v>368</v>
      </c>
      <c r="E24" s="41" t="s">
        <v>366</v>
      </c>
      <c r="F24" s="41" t="s">
        <v>28</v>
      </c>
      <c r="G24" s="5"/>
      <c r="H24" s="23">
        <v>4</v>
      </c>
      <c r="I24" s="23">
        <v>4</v>
      </c>
      <c r="J24" s="23">
        <v>4</v>
      </c>
      <c r="K24" s="23">
        <v>4</v>
      </c>
      <c r="L24" s="23">
        <v>4</v>
      </c>
      <c r="M24" s="23">
        <v>4</v>
      </c>
      <c r="N24" s="23">
        <v>4</v>
      </c>
      <c r="O24" s="23">
        <v>4</v>
      </c>
      <c r="P24" s="23">
        <v>4</v>
      </c>
      <c r="Q24" s="23">
        <v>4</v>
      </c>
      <c r="R24" s="23">
        <v>4</v>
      </c>
      <c r="S24" s="23">
        <v>4</v>
      </c>
      <c r="T24" s="23">
        <v>4</v>
      </c>
      <c r="U24" s="23">
        <v>4</v>
      </c>
      <c r="V24" s="23">
        <v>4</v>
      </c>
      <c r="W24" s="23">
        <v>4</v>
      </c>
      <c r="X24" s="23">
        <v>4</v>
      </c>
      <c r="Y24" s="23">
        <v>4</v>
      </c>
      <c r="Z24" s="23">
        <v>4</v>
      </c>
      <c r="AA24" s="23">
        <v>4</v>
      </c>
      <c r="AB24" s="23">
        <v>4</v>
      </c>
      <c r="AC24" s="23">
        <v>4</v>
      </c>
      <c r="AD24" s="23">
        <v>4</v>
      </c>
      <c r="AE24" s="23">
        <v>4</v>
      </c>
      <c r="AF24" s="23">
        <v>4</v>
      </c>
      <c r="AG24" s="23">
        <v>4</v>
      </c>
      <c r="AH24" s="23">
        <v>4</v>
      </c>
      <c r="AI24" s="23">
        <v>4</v>
      </c>
      <c r="AJ24" s="23">
        <v>4</v>
      </c>
      <c r="AK24" s="23">
        <v>4</v>
      </c>
      <c r="AL24" s="23">
        <v>4</v>
      </c>
      <c r="AM24" s="23">
        <v>4</v>
      </c>
      <c r="AN24" s="23">
        <v>4</v>
      </c>
      <c r="AO24" s="23">
        <v>4</v>
      </c>
      <c r="AP24" s="23">
        <v>4</v>
      </c>
      <c r="AQ24" s="23">
        <v>4</v>
      </c>
      <c r="AR24" s="23">
        <v>4</v>
      </c>
      <c r="AS24" s="23">
        <v>4</v>
      </c>
      <c r="AT24" s="23">
        <v>4</v>
      </c>
      <c r="AU24" s="23">
        <v>4</v>
      </c>
      <c r="AV24" s="23">
        <v>4</v>
      </c>
      <c r="AW24" s="23">
        <v>4</v>
      </c>
      <c r="AX24" s="23">
        <v>4</v>
      </c>
      <c r="AY24" s="23">
        <v>4</v>
      </c>
      <c r="AZ24" s="23">
        <v>4</v>
      </c>
    </row>
    <row r="25" spans="1:52" x14ac:dyDescent="0.3"/>
    <row r="26" spans="1:52" x14ac:dyDescent="0.3"/>
    <row r="27" spans="1:52" x14ac:dyDescent="0.3"/>
    <row r="28" spans="1:52" x14ac:dyDescent="0.3">
      <c r="B28" s="53" t="s">
        <v>54</v>
      </c>
      <c r="C28" s="26"/>
    </row>
    <row r="29" spans="1:52" x14ac:dyDescent="0.3">
      <c r="B29" s="26"/>
      <c r="C29" s="26"/>
    </row>
    <row r="30" spans="1:52" x14ac:dyDescent="0.3">
      <c r="B30" s="54"/>
      <c r="C30" s="26" t="s">
        <v>55</v>
      </c>
    </row>
    <row r="31" spans="1:52" x14ac:dyDescent="0.3">
      <c r="B31" s="26"/>
      <c r="C31" s="26"/>
    </row>
    <row r="32" spans="1:52" x14ac:dyDescent="0.3">
      <c r="B32" s="55"/>
      <c r="C32" s="26" t="s">
        <v>56</v>
      </c>
    </row>
    <row r="33" spans="2:9" x14ac:dyDescent="0.3"/>
    <row r="34" spans="2:9" x14ac:dyDescent="0.3"/>
    <row r="35" spans="2:9" x14ac:dyDescent="0.3"/>
    <row r="36" spans="2:9" s="26" customFormat="1" ht="14.5" x14ac:dyDescent="0.35">
      <c r="B36" s="138" t="s">
        <v>369</v>
      </c>
      <c r="C36" s="139"/>
      <c r="D36" s="139"/>
      <c r="E36" s="139"/>
      <c r="F36" s="139"/>
      <c r="G36" s="139"/>
      <c r="H36" s="139"/>
      <c r="I36" s="140"/>
    </row>
    <row r="37" spans="2:9" x14ac:dyDescent="0.3"/>
    <row r="38" spans="2:9" s="6" customFormat="1" ht="13.5" x14ac:dyDescent="0.25">
      <c r="B38" s="56" t="s">
        <v>21</v>
      </c>
      <c r="C38" s="141" t="s">
        <v>59</v>
      </c>
      <c r="D38" s="141"/>
      <c r="E38" s="141"/>
      <c r="F38" s="141"/>
      <c r="G38" s="141"/>
      <c r="H38" s="141"/>
      <c r="I38" s="141"/>
    </row>
    <row r="39" spans="2:9" s="6" customFormat="1" ht="42" customHeight="1" x14ac:dyDescent="0.25">
      <c r="B39" s="57">
        <v>1</v>
      </c>
      <c r="C39" s="134" t="s">
        <v>370</v>
      </c>
      <c r="D39" s="121"/>
      <c r="E39" s="121"/>
      <c r="F39" s="121"/>
      <c r="G39" s="121"/>
      <c r="H39" s="121"/>
      <c r="I39" s="121"/>
    </row>
    <row r="40" spans="2:9" s="6" customFormat="1" ht="25.5" customHeight="1" x14ac:dyDescent="0.25">
      <c r="B40" s="57">
        <v>2</v>
      </c>
      <c r="C40" s="134" t="s">
        <v>371</v>
      </c>
      <c r="D40" s="121"/>
      <c r="E40" s="121"/>
      <c r="F40" s="121"/>
      <c r="G40" s="121"/>
      <c r="H40" s="121"/>
      <c r="I40" s="121"/>
    </row>
    <row r="41" spans="2:9" s="6" customFormat="1" ht="27" customHeight="1" x14ac:dyDescent="0.25">
      <c r="B41" s="57">
        <v>3</v>
      </c>
      <c r="C41" s="134" t="s">
        <v>372</v>
      </c>
      <c r="D41" s="121"/>
      <c r="E41" s="121"/>
      <c r="F41" s="121"/>
      <c r="G41" s="121"/>
      <c r="H41" s="121"/>
      <c r="I41" s="121"/>
    </row>
    <row r="42" spans="2:9" s="6" customFormat="1" ht="40.5" customHeight="1" x14ac:dyDescent="0.25">
      <c r="B42" s="57">
        <v>4</v>
      </c>
      <c r="C42" s="134" t="s">
        <v>373</v>
      </c>
      <c r="D42" s="121"/>
      <c r="E42" s="121"/>
      <c r="F42" s="121"/>
      <c r="G42" s="121"/>
      <c r="H42" s="121"/>
      <c r="I42" s="121"/>
    </row>
    <row r="43" spans="2:9" s="6" customFormat="1" ht="40.5" customHeight="1" x14ac:dyDescent="0.25">
      <c r="B43" s="57">
        <v>5</v>
      </c>
      <c r="C43" s="134" t="s">
        <v>374</v>
      </c>
      <c r="D43" s="121"/>
      <c r="E43" s="121"/>
      <c r="F43" s="121"/>
      <c r="G43" s="121"/>
      <c r="H43" s="121"/>
      <c r="I43" s="121"/>
    </row>
    <row r="44" spans="2:9" s="6" customFormat="1" ht="50.65" customHeight="1" x14ac:dyDescent="0.25">
      <c r="B44" s="57">
        <v>6</v>
      </c>
      <c r="C44" s="134" t="s">
        <v>375</v>
      </c>
      <c r="D44" s="121"/>
      <c r="E44" s="121"/>
      <c r="F44" s="121"/>
      <c r="G44" s="121"/>
      <c r="H44" s="121"/>
      <c r="I44" s="121"/>
    </row>
    <row r="45" spans="2:9" s="6" customFormat="1" ht="27.4" customHeight="1" x14ac:dyDescent="0.25">
      <c r="B45" s="57">
        <v>7</v>
      </c>
      <c r="C45" s="134" t="s">
        <v>376</v>
      </c>
      <c r="D45" s="121"/>
      <c r="E45" s="121"/>
      <c r="F45" s="121"/>
      <c r="G45" s="121"/>
      <c r="H45" s="121"/>
      <c r="I45" s="121"/>
    </row>
    <row r="46" spans="2:9" s="6" customFormat="1" ht="37.15" customHeight="1" x14ac:dyDescent="0.25">
      <c r="B46" s="57">
        <v>8</v>
      </c>
      <c r="C46" s="134" t="s">
        <v>377</v>
      </c>
      <c r="D46" s="121"/>
      <c r="E46" s="121"/>
      <c r="F46" s="121"/>
      <c r="G46" s="121"/>
      <c r="H46" s="121"/>
      <c r="I46" s="121"/>
    </row>
    <row r="47" spans="2:9" s="6" customFormat="1" ht="31.5" customHeight="1" x14ac:dyDescent="0.25">
      <c r="B47" s="57">
        <v>9</v>
      </c>
      <c r="C47" s="134" t="s">
        <v>378</v>
      </c>
      <c r="D47" s="121"/>
      <c r="E47" s="121"/>
      <c r="F47" s="121"/>
      <c r="G47" s="121"/>
      <c r="H47" s="121"/>
      <c r="I47" s="121"/>
    </row>
    <row r="48" spans="2:9" s="6" customFormat="1" ht="28.9" customHeight="1" x14ac:dyDescent="0.25">
      <c r="B48" s="57">
        <v>10</v>
      </c>
      <c r="C48" s="134" t="s">
        <v>379</v>
      </c>
      <c r="D48" s="121"/>
      <c r="E48" s="121"/>
      <c r="F48" s="121"/>
      <c r="G48" s="121"/>
      <c r="H48" s="121"/>
      <c r="I48" s="121"/>
    </row>
    <row r="49" spans="2:9" s="6" customFormat="1" ht="33" customHeight="1" x14ac:dyDescent="0.25">
      <c r="B49" s="57">
        <v>11</v>
      </c>
      <c r="C49" s="134" t="s">
        <v>380</v>
      </c>
      <c r="D49" s="121"/>
      <c r="E49" s="121"/>
      <c r="F49" s="121"/>
      <c r="G49" s="121"/>
      <c r="H49" s="121"/>
      <c r="I49" s="121"/>
    </row>
    <row r="50" spans="2:9" s="6" customFormat="1" ht="59.65" customHeight="1" x14ac:dyDescent="0.25">
      <c r="B50" s="57">
        <v>12</v>
      </c>
      <c r="C50" s="134" t="s">
        <v>381</v>
      </c>
      <c r="D50" s="121"/>
      <c r="E50" s="121"/>
      <c r="F50" s="121"/>
      <c r="G50" s="121"/>
      <c r="H50" s="121"/>
      <c r="I50" s="121"/>
    </row>
    <row r="51" spans="2:9" s="6" customFormat="1" ht="25.5" customHeight="1" x14ac:dyDescent="0.25">
      <c r="B51" s="57">
        <v>13</v>
      </c>
      <c r="C51" s="134" t="s">
        <v>382</v>
      </c>
      <c r="D51" s="121"/>
      <c r="E51" s="121"/>
      <c r="F51" s="121"/>
      <c r="G51" s="121"/>
      <c r="H51" s="121"/>
      <c r="I51" s="121"/>
    </row>
    <row r="52" spans="2:9" s="6" customFormat="1" ht="25.9" customHeight="1" x14ac:dyDescent="0.25">
      <c r="B52" s="57">
        <v>14</v>
      </c>
      <c r="C52" s="134" t="s">
        <v>383</v>
      </c>
      <c r="D52" s="121"/>
      <c r="E52" s="121"/>
      <c r="F52" s="121"/>
      <c r="G52" s="121"/>
      <c r="H52" s="121"/>
      <c r="I52" s="121"/>
    </row>
    <row r="53" spans="2:9" s="6" customFormat="1" ht="22.9" customHeight="1" x14ac:dyDescent="0.25">
      <c r="B53" s="57">
        <v>15</v>
      </c>
      <c r="C53" s="134" t="s">
        <v>384</v>
      </c>
      <c r="D53" s="121"/>
      <c r="E53" s="121"/>
      <c r="F53" s="121"/>
      <c r="G53" s="121"/>
      <c r="H53" s="121"/>
      <c r="I53" s="121"/>
    </row>
    <row r="54" spans="2:9" s="6" customFormat="1" ht="28.9" customHeight="1" x14ac:dyDescent="0.25">
      <c r="B54" s="57">
        <v>16</v>
      </c>
      <c r="C54" s="134" t="s">
        <v>385</v>
      </c>
      <c r="D54" s="121"/>
      <c r="E54" s="121"/>
      <c r="F54" s="121"/>
      <c r="G54" s="121"/>
      <c r="H54" s="121"/>
      <c r="I54" s="121"/>
    </row>
    <row r="55" spans="2:9" s="6" customFormat="1" ht="41.65" customHeight="1" x14ac:dyDescent="0.25">
      <c r="B55" s="57">
        <v>17</v>
      </c>
      <c r="C55" s="134" t="s">
        <v>386</v>
      </c>
      <c r="D55" s="121"/>
      <c r="E55" s="121"/>
      <c r="F55" s="121"/>
      <c r="G55" s="121"/>
      <c r="H55" s="121"/>
      <c r="I55" s="121"/>
    </row>
    <row r="56" spans="2:9" s="6" customFormat="1" ht="58.5" customHeight="1" x14ac:dyDescent="0.25">
      <c r="B56" s="57">
        <v>18</v>
      </c>
      <c r="C56" s="134" t="s">
        <v>387</v>
      </c>
      <c r="D56" s="121"/>
      <c r="E56" s="121"/>
      <c r="F56" s="121"/>
      <c r="G56" s="121"/>
      <c r="H56" s="121"/>
      <c r="I56" s="121"/>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20" t="s">
        <v>14</v>
      </c>
      <c r="C1" s="120"/>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5" t="s">
        <v>3</v>
      </c>
      <c r="C3" s="126"/>
      <c r="D3" s="127" t="str">
        <f>'Cover sheet'!C5</f>
        <v>DCWW</v>
      </c>
      <c r="E3" s="127"/>
      <c r="F3" s="127"/>
      <c r="G3" s="76"/>
      <c r="H3" s="28"/>
    </row>
    <row r="4" spans="2:9" s="27" customFormat="1" ht="19.149999999999999" customHeight="1" thickBot="1" x14ac:dyDescent="0.35">
      <c r="B4" s="125" t="s">
        <v>5</v>
      </c>
      <c r="C4" s="126"/>
      <c r="D4" s="127" t="str">
        <f>'Cover sheet'!C6</f>
        <v>Tywyn Aberdyfi</v>
      </c>
      <c r="E4" s="127"/>
      <c r="F4" s="127"/>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8" t="s">
        <v>26</v>
      </c>
      <c r="I6" s="129"/>
    </row>
    <row r="7" spans="2:9" ht="40.15" customHeight="1" x14ac:dyDescent="0.3">
      <c r="B7" s="30">
        <v>1</v>
      </c>
      <c r="C7" s="51" t="s">
        <v>27</v>
      </c>
      <c r="D7" s="51" t="s">
        <v>28</v>
      </c>
      <c r="E7" s="69" t="s">
        <v>29</v>
      </c>
      <c r="F7" s="30" t="s">
        <v>28</v>
      </c>
      <c r="G7" s="71"/>
      <c r="H7" s="103" t="s">
        <v>422</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2</v>
      </c>
    </row>
    <row r="9" spans="2:9" ht="40.15" customHeight="1" x14ac:dyDescent="0.3">
      <c r="B9" s="30">
        <v>3</v>
      </c>
      <c r="C9" s="51" t="s">
        <v>32</v>
      </c>
      <c r="D9" s="51" t="s">
        <v>28</v>
      </c>
      <c r="E9" s="69" t="s">
        <v>33</v>
      </c>
      <c r="F9" s="30">
        <v>0</v>
      </c>
      <c r="G9" s="71"/>
      <c r="H9" s="104">
        <v>0</v>
      </c>
    </row>
    <row r="10" spans="2:9" ht="40.15" customHeight="1" x14ac:dyDescent="0.3">
      <c r="B10" s="30">
        <v>4</v>
      </c>
      <c r="C10" s="51" t="s">
        <v>34</v>
      </c>
      <c r="D10" s="51" t="s">
        <v>28</v>
      </c>
      <c r="E10" s="69" t="s">
        <v>33</v>
      </c>
      <c r="F10" s="30">
        <v>0</v>
      </c>
      <c r="G10" s="71"/>
      <c r="H10" s="104">
        <v>0</v>
      </c>
    </row>
    <row r="11" spans="2:9" ht="40.15" customHeight="1" x14ac:dyDescent="0.3">
      <c r="B11" s="30">
        <v>5</v>
      </c>
      <c r="C11" s="51" t="s">
        <v>35</v>
      </c>
      <c r="D11" s="51" t="s">
        <v>28</v>
      </c>
      <c r="E11" s="69" t="s">
        <v>33</v>
      </c>
      <c r="F11" s="30">
        <v>0</v>
      </c>
      <c r="G11" s="71"/>
      <c r="H11" s="104">
        <v>1</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423</v>
      </c>
    </row>
    <row r="14" spans="2:9" ht="40.15" customHeight="1" x14ac:dyDescent="0.3">
      <c r="B14" s="30">
        <v>8</v>
      </c>
      <c r="C14" s="51" t="s">
        <v>38</v>
      </c>
      <c r="D14" s="51" t="s">
        <v>28</v>
      </c>
      <c r="E14" s="69" t="s">
        <v>39</v>
      </c>
      <c r="F14" s="30">
        <v>0</v>
      </c>
      <c r="G14" s="71"/>
      <c r="H14" s="103" t="s">
        <v>424</v>
      </c>
    </row>
    <row r="15" spans="2:9" ht="40.15" customHeight="1" x14ac:dyDescent="0.3">
      <c r="B15" s="30">
        <v>9</v>
      </c>
      <c r="C15" s="51" t="s">
        <v>40</v>
      </c>
      <c r="D15" s="52" t="s">
        <v>28</v>
      </c>
      <c r="E15" s="69" t="s">
        <v>39</v>
      </c>
      <c r="F15" s="30">
        <v>0</v>
      </c>
      <c r="G15" s="71"/>
      <c r="H15" s="103" t="s">
        <v>425</v>
      </c>
    </row>
    <row r="16" spans="2:9" ht="40.15" customHeight="1" x14ac:dyDescent="0.3">
      <c r="B16" s="30">
        <v>10</v>
      </c>
      <c r="C16" s="51" t="s">
        <v>41</v>
      </c>
      <c r="D16" s="52" t="s">
        <v>28</v>
      </c>
      <c r="E16" s="84" t="s">
        <v>39</v>
      </c>
      <c r="F16" s="30">
        <v>0</v>
      </c>
      <c r="G16" s="71"/>
      <c r="H16" s="103" t="s">
        <v>426</v>
      </c>
    </row>
    <row r="17" spans="2:8" ht="40.15" customHeight="1" x14ac:dyDescent="0.3">
      <c r="B17" s="30">
        <v>11</v>
      </c>
      <c r="C17" s="51" t="s">
        <v>42</v>
      </c>
      <c r="D17" s="52" t="s">
        <v>28</v>
      </c>
      <c r="E17" s="84" t="s">
        <v>43</v>
      </c>
      <c r="F17" s="30" t="s">
        <v>28</v>
      </c>
      <c r="G17" s="71"/>
      <c r="H17" s="103" t="s">
        <v>427</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428</v>
      </c>
    </row>
    <row r="20" spans="2:8" ht="40.15" customHeight="1" x14ac:dyDescent="0.3">
      <c r="B20" s="30">
        <v>14</v>
      </c>
      <c r="C20" s="51" t="s">
        <v>49</v>
      </c>
      <c r="D20" s="52" t="s">
        <v>28</v>
      </c>
      <c r="E20" s="84" t="s">
        <v>50</v>
      </c>
      <c r="F20" s="30" t="s">
        <v>51</v>
      </c>
      <c r="G20" s="71"/>
      <c r="H20" s="115" t="s">
        <v>429</v>
      </c>
    </row>
    <row r="21" spans="2:8" ht="40.15" customHeight="1" x14ac:dyDescent="0.3">
      <c r="B21" s="30">
        <v>15</v>
      </c>
      <c r="C21" s="51" t="s">
        <v>52</v>
      </c>
      <c r="D21" s="51" t="s">
        <v>28</v>
      </c>
      <c r="E21" s="84" t="s">
        <v>43</v>
      </c>
      <c r="F21" s="30" t="s">
        <v>28</v>
      </c>
      <c r="G21" s="71"/>
      <c r="H21" s="115" t="s">
        <v>430</v>
      </c>
    </row>
    <row r="22" spans="2:8" ht="40.15" customHeight="1" x14ac:dyDescent="0.3">
      <c r="B22" s="30">
        <v>16</v>
      </c>
      <c r="C22" s="51" t="s">
        <v>53</v>
      </c>
      <c r="D22" s="51" t="s">
        <v>28</v>
      </c>
      <c r="E22" s="84" t="s">
        <v>43</v>
      </c>
      <c r="F22" s="30" t="s">
        <v>28</v>
      </c>
      <c r="G22" s="71"/>
      <c r="H22" s="103" t="s">
        <v>431</v>
      </c>
    </row>
    <row r="23" spans="2:8" x14ac:dyDescent="0.3">
      <c r="H23" s="105">
        <v>0</v>
      </c>
    </row>
    <row r="24" spans="2:8" ht="13.9" customHeight="1" x14ac:dyDescent="0.3">
      <c r="H24" s="105">
        <v>0</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30" t="s">
        <v>57</v>
      </c>
      <c r="C33" s="131"/>
      <c r="D33" s="131"/>
      <c r="E33" s="131"/>
      <c r="F33" s="13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3" t="s">
        <v>59</v>
      </c>
      <c r="D35" s="133"/>
      <c r="E35" s="133"/>
      <c r="F35" s="133"/>
      <c r="G35" s="79"/>
      <c r="H35" s="62"/>
      <c r="I35" s="62"/>
      <c r="J35" s="62"/>
      <c r="K35" s="62"/>
    </row>
    <row r="36" spans="1:11" s="64" customFormat="1" ht="73.150000000000006" customHeight="1" x14ac:dyDescent="0.25">
      <c r="A36" s="6"/>
      <c r="B36" s="57">
        <v>1</v>
      </c>
      <c r="C36" s="122" t="s">
        <v>60</v>
      </c>
      <c r="D36" s="123"/>
      <c r="E36" s="123"/>
      <c r="F36" s="124"/>
      <c r="G36" s="80"/>
      <c r="H36" s="63"/>
      <c r="I36" s="63"/>
      <c r="J36" s="63"/>
    </row>
    <row r="37" spans="1:11" s="64" customFormat="1" ht="57" customHeight="1" x14ac:dyDescent="0.25">
      <c r="A37" s="6"/>
      <c r="B37" s="57">
        <v>2</v>
      </c>
      <c r="C37" s="134" t="s">
        <v>61</v>
      </c>
      <c r="D37" s="134"/>
      <c r="E37" s="134"/>
      <c r="F37" s="134"/>
      <c r="G37" s="80"/>
    </row>
    <row r="38" spans="1:11" s="64" customFormat="1" ht="40.15" customHeight="1" x14ac:dyDescent="0.25">
      <c r="A38" s="6"/>
      <c r="B38" s="57">
        <v>3</v>
      </c>
      <c r="C38" s="134" t="s">
        <v>62</v>
      </c>
      <c r="D38" s="134"/>
      <c r="E38" s="134"/>
      <c r="F38" s="134"/>
      <c r="G38" s="80"/>
    </row>
    <row r="39" spans="1:11" s="64" customFormat="1" ht="40.15" customHeight="1" x14ac:dyDescent="0.25">
      <c r="A39" s="6"/>
      <c r="B39" s="57">
        <v>4</v>
      </c>
      <c r="C39" s="134" t="s">
        <v>63</v>
      </c>
      <c r="D39" s="134"/>
      <c r="E39" s="134"/>
      <c r="F39" s="134"/>
      <c r="G39" s="80"/>
    </row>
    <row r="40" spans="1:11" s="64" customFormat="1" ht="40.15" customHeight="1" x14ac:dyDescent="0.25">
      <c r="A40" s="6"/>
      <c r="B40" s="57">
        <v>5</v>
      </c>
      <c r="C40" s="134" t="s">
        <v>64</v>
      </c>
      <c r="D40" s="134"/>
      <c r="E40" s="134"/>
      <c r="F40" s="134"/>
      <c r="G40" s="80"/>
    </row>
    <row r="41" spans="1:11" s="64" customFormat="1" ht="40.15" customHeight="1" x14ac:dyDescent="0.25">
      <c r="A41" s="6"/>
      <c r="B41" s="57">
        <v>6</v>
      </c>
      <c r="C41" s="134" t="s">
        <v>65</v>
      </c>
      <c r="D41" s="134"/>
      <c r="E41" s="134"/>
      <c r="F41" s="134"/>
      <c r="G41" s="80"/>
    </row>
    <row r="42" spans="1:11" s="64" customFormat="1" ht="60" customHeight="1" x14ac:dyDescent="0.25">
      <c r="A42" s="6"/>
      <c r="B42" s="57">
        <v>7</v>
      </c>
      <c r="C42" s="134" t="s">
        <v>66</v>
      </c>
      <c r="D42" s="134"/>
      <c r="E42" s="134"/>
      <c r="F42" s="134"/>
      <c r="G42" s="80"/>
    </row>
    <row r="43" spans="1:11" s="64" customFormat="1" ht="66" customHeight="1" x14ac:dyDescent="0.25">
      <c r="A43" s="6"/>
      <c r="B43" s="57">
        <v>8</v>
      </c>
      <c r="C43" s="134" t="s">
        <v>67</v>
      </c>
      <c r="D43" s="134"/>
      <c r="E43" s="134"/>
      <c r="F43" s="134"/>
      <c r="G43" s="80"/>
    </row>
    <row r="44" spans="1:11" s="64" customFormat="1" ht="49.5" customHeight="1" x14ac:dyDescent="0.25">
      <c r="A44" s="6"/>
      <c r="B44" s="57">
        <v>9</v>
      </c>
      <c r="C44" s="134" t="s">
        <v>68</v>
      </c>
      <c r="D44" s="134"/>
      <c r="E44" s="134"/>
      <c r="F44" s="134"/>
      <c r="G44" s="80"/>
    </row>
    <row r="45" spans="1:11" s="64" customFormat="1" ht="47.65" customHeight="1" x14ac:dyDescent="0.25">
      <c r="A45" s="6"/>
      <c r="B45" s="57">
        <v>10</v>
      </c>
      <c r="C45" s="121" t="s">
        <v>69</v>
      </c>
      <c r="D45" s="121"/>
      <c r="E45" s="121"/>
      <c r="F45" s="121"/>
      <c r="G45" s="81"/>
    </row>
    <row r="46" spans="1:11" s="64" customFormat="1" ht="77.650000000000006" customHeight="1" x14ac:dyDescent="0.25">
      <c r="A46" s="6"/>
      <c r="B46" s="57">
        <v>11</v>
      </c>
      <c r="C46" s="121" t="s">
        <v>70</v>
      </c>
      <c r="D46" s="121"/>
      <c r="E46" s="121"/>
      <c r="F46" s="121"/>
      <c r="G46" s="81"/>
    </row>
    <row r="47" spans="1:11" s="64" customFormat="1" ht="40.15" customHeight="1" x14ac:dyDescent="0.25">
      <c r="A47" s="6"/>
      <c r="B47" s="57">
        <v>12</v>
      </c>
      <c r="C47" s="121" t="s">
        <v>71</v>
      </c>
      <c r="D47" s="121"/>
      <c r="E47" s="121"/>
      <c r="F47" s="121"/>
      <c r="G47" s="81"/>
    </row>
    <row r="48" spans="1:11" s="64" customFormat="1" ht="40.15" customHeight="1" x14ac:dyDescent="0.25">
      <c r="A48" s="6"/>
      <c r="B48" s="57">
        <v>13</v>
      </c>
      <c r="C48" s="121" t="s">
        <v>72</v>
      </c>
      <c r="D48" s="121"/>
      <c r="E48" s="121"/>
      <c r="F48" s="121"/>
      <c r="G48" s="81"/>
    </row>
    <row r="49" spans="1:7" s="64" customFormat="1" ht="47.65" customHeight="1" x14ac:dyDescent="0.25">
      <c r="A49" s="6"/>
      <c r="B49" s="57">
        <v>14</v>
      </c>
      <c r="C49" s="121" t="s">
        <v>73</v>
      </c>
      <c r="D49" s="121"/>
      <c r="E49" s="121"/>
      <c r="F49" s="121"/>
      <c r="G49" s="81"/>
    </row>
    <row r="50" spans="1:7" s="64" customFormat="1" ht="91.15" customHeight="1" x14ac:dyDescent="0.25">
      <c r="A50" s="6"/>
      <c r="B50" s="57">
        <v>15</v>
      </c>
      <c r="C50" s="121" t="s">
        <v>74</v>
      </c>
      <c r="D50" s="121"/>
      <c r="E50" s="121"/>
      <c r="F50" s="121"/>
      <c r="G50" s="81"/>
    </row>
    <row r="51" spans="1:7" s="64" customFormat="1" ht="149.65" customHeight="1" x14ac:dyDescent="0.25">
      <c r="A51" s="6"/>
      <c r="B51" s="57">
        <v>16</v>
      </c>
      <c r="C51" s="121" t="s">
        <v>75</v>
      </c>
      <c r="D51" s="121"/>
      <c r="E51" s="121"/>
      <c r="F51" s="121"/>
      <c r="G51" s="81"/>
    </row>
    <row r="52" spans="1:7" x14ac:dyDescent="0.3"/>
    <row r="53" spans="1:7" x14ac:dyDescent="0.3">
      <c r="B53" s="130" t="s">
        <v>76</v>
      </c>
      <c r="C53" s="131"/>
      <c r="D53" s="131"/>
      <c r="E53" s="131"/>
      <c r="F53" s="13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5" t="s">
        <v>3</v>
      </c>
      <c r="C3" s="145"/>
      <c r="D3" s="142" t="str">
        <f>'Cover sheet'!C5</f>
        <v>DCWW</v>
      </c>
      <c r="E3" s="143"/>
      <c r="F3" s="144"/>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5" t="s">
        <v>5</v>
      </c>
      <c r="C4" s="145"/>
      <c r="D4" s="142" t="str">
        <f>'Cover sheet'!C6</f>
        <v>Tywyn Aberdyfi</v>
      </c>
      <c r="E4" s="143"/>
      <c r="F4" s="144"/>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1.919</v>
      </c>
      <c r="I7" s="108">
        <v>1.919</v>
      </c>
      <c r="J7" s="108">
        <v>1.919</v>
      </c>
      <c r="K7" s="108">
        <v>1.919</v>
      </c>
      <c r="L7" s="108">
        <v>1.919</v>
      </c>
      <c r="M7" s="108">
        <v>1.919</v>
      </c>
      <c r="N7" s="108">
        <v>1.919</v>
      </c>
      <c r="O7" s="108">
        <v>1.919</v>
      </c>
      <c r="P7" s="108">
        <v>1.919</v>
      </c>
      <c r="Q7" s="108">
        <v>1.919</v>
      </c>
      <c r="R7" s="108">
        <v>1.919</v>
      </c>
      <c r="S7" s="108">
        <v>1.919</v>
      </c>
      <c r="T7" s="108">
        <v>1.919</v>
      </c>
      <c r="U7" s="108">
        <v>1.919</v>
      </c>
      <c r="V7" s="108">
        <v>1.919</v>
      </c>
      <c r="W7" s="108">
        <v>1.919</v>
      </c>
      <c r="X7" s="108">
        <v>1.919</v>
      </c>
      <c r="Y7" s="108">
        <v>1.919</v>
      </c>
      <c r="Z7" s="108">
        <v>1.919</v>
      </c>
      <c r="AA7" s="108">
        <v>1.919</v>
      </c>
      <c r="AB7" s="108">
        <v>1.919</v>
      </c>
      <c r="AC7" s="108">
        <v>1.919</v>
      </c>
      <c r="AD7" s="108">
        <v>1.919</v>
      </c>
      <c r="AE7" s="108">
        <v>1.919</v>
      </c>
      <c r="AF7" s="108">
        <v>1.919</v>
      </c>
      <c r="AG7" s="108">
        <v>1.919</v>
      </c>
      <c r="AH7" s="108">
        <v>1.919</v>
      </c>
      <c r="AI7" s="108">
        <v>1.919</v>
      </c>
      <c r="AJ7" s="108">
        <v>1.919</v>
      </c>
      <c r="AK7" s="108">
        <v>1.919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-0.29177399999999998</v>
      </c>
      <c r="K8" s="108">
        <v>-0.34040300000000001</v>
      </c>
      <c r="L8" s="108">
        <v>-0.38903200000000004</v>
      </c>
      <c r="M8" s="108">
        <v>-0.43766100000000008</v>
      </c>
      <c r="N8" s="108">
        <v>-0.48628999999999989</v>
      </c>
      <c r="O8" s="108">
        <v>-0.53491899999999992</v>
      </c>
      <c r="P8" s="108">
        <v>-0.58354799999999996</v>
      </c>
      <c r="Q8" s="108">
        <v>-0.63217699999999999</v>
      </c>
      <c r="R8" s="108">
        <v>-0.66864875000000001</v>
      </c>
      <c r="S8" s="108">
        <v>-0.68080600000000002</v>
      </c>
      <c r="T8" s="108">
        <v>-0.69296325000000003</v>
      </c>
      <c r="U8" s="108">
        <v>-0.70512050000000004</v>
      </c>
      <c r="V8" s="108">
        <v>-0.71727775000000005</v>
      </c>
      <c r="W8" s="108">
        <v>-0.72943500000000006</v>
      </c>
      <c r="X8" s="108">
        <v>-0.74159225000000006</v>
      </c>
      <c r="Y8" s="108">
        <v>-0.75374950000000007</v>
      </c>
      <c r="Z8" s="108">
        <v>-0.76590675000000008</v>
      </c>
      <c r="AA8" s="108">
        <v>-0.77806400000000009</v>
      </c>
      <c r="AB8" s="108">
        <v>-0.7902212500000001</v>
      </c>
      <c r="AC8" s="108">
        <v>-0.80237850000000011</v>
      </c>
      <c r="AD8" s="108">
        <v>-0.81453575000000011</v>
      </c>
      <c r="AE8" s="108">
        <v>-0.82669300000000012</v>
      </c>
      <c r="AF8" s="108">
        <v>-0.83885025000000013</v>
      </c>
      <c r="AG8" s="108">
        <v>-0.85100750000000014</v>
      </c>
      <c r="AH8" s="108">
        <v>-0.86316475000000015</v>
      </c>
      <c r="AI8" s="108">
        <v>-0.87532200000000016</v>
      </c>
      <c r="AJ8" s="108">
        <v>-0.88747924999999994</v>
      </c>
      <c r="AK8" s="108">
        <v>-0.89963650000000017</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19">
        <v>8.6423666288308748E-2</v>
      </c>
      <c r="I11" s="119">
        <v>7.7879084919411257E-2</v>
      </c>
      <c r="J11" s="108">
        <v>0.13765254841620617</v>
      </c>
      <c r="K11" s="108">
        <v>0.13533516723903305</v>
      </c>
      <c r="L11" s="108">
        <v>0.13301778606185993</v>
      </c>
      <c r="M11" s="108">
        <v>0.13070040488468682</v>
      </c>
      <c r="N11" s="108">
        <v>0.1283830237075137</v>
      </c>
      <c r="O11" s="108">
        <v>0.12606564253034061</v>
      </c>
      <c r="P11" s="108">
        <v>0.12374826135316749</v>
      </c>
      <c r="Q11" s="108">
        <v>0.12143088017599438</v>
      </c>
      <c r="R11" s="108">
        <v>0.11969284429311455</v>
      </c>
      <c r="S11" s="108">
        <v>0.11911349899882127</v>
      </c>
      <c r="T11" s="108">
        <v>0.11853415370452799</v>
      </c>
      <c r="U11" s="108">
        <v>0.11795480841023473</v>
      </c>
      <c r="V11" s="108">
        <v>0.11737546311594144</v>
      </c>
      <c r="W11" s="108">
        <v>0.11679611782164817</v>
      </c>
      <c r="X11" s="108">
        <v>0.11621677252735488</v>
      </c>
      <c r="Y11" s="108">
        <v>0.11563742723306161</v>
      </c>
      <c r="Z11" s="108">
        <v>0.11505808193876833</v>
      </c>
      <c r="AA11" s="108">
        <v>0.11447873664447505</v>
      </c>
      <c r="AB11" s="108">
        <v>0.11389939135018178</v>
      </c>
      <c r="AC11" s="108">
        <v>0.1133200460558885</v>
      </c>
      <c r="AD11" s="108">
        <v>0.11274070076159523</v>
      </c>
      <c r="AE11" s="108">
        <v>0.11216135546730194</v>
      </c>
      <c r="AF11" s="108">
        <v>0.11158201017300867</v>
      </c>
      <c r="AG11" s="108">
        <v>0.11100266487871538</v>
      </c>
      <c r="AH11" s="108">
        <v>0.11042331958442211</v>
      </c>
      <c r="AI11" s="108">
        <v>0.10984397429012883</v>
      </c>
      <c r="AJ11" s="108">
        <v>0.10926462899583557</v>
      </c>
      <c r="AK11" s="108">
        <v>0.10868528370154228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19">
        <v>4.8280800226756335E-2</v>
      </c>
      <c r="I12" s="119">
        <v>4.8280800226756335E-2</v>
      </c>
      <c r="J12" s="108">
        <v>5.4446883168134973E-2</v>
      </c>
      <c r="K12" s="108">
        <v>5.2819759780490458E-2</v>
      </c>
      <c r="L12" s="108">
        <v>5.1192636392845943E-2</v>
      </c>
      <c r="M12" s="108">
        <v>4.9565513005201421E-2</v>
      </c>
      <c r="N12" s="108">
        <v>4.7938389617556913E-2</v>
      </c>
      <c r="O12" s="108">
        <v>4.6311266229912398E-2</v>
      </c>
      <c r="P12" s="108">
        <v>4.4684142842267877E-2</v>
      </c>
      <c r="Q12" s="108">
        <v>4.3057019454623362E-2</v>
      </c>
      <c r="R12" s="108">
        <v>4.1836676913889974E-2</v>
      </c>
      <c r="S12" s="108">
        <v>4.1429896066978847E-2</v>
      </c>
      <c r="T12" s="108">
        <v>4.1023115220067713E-2</v>
      </c>
      <c r="U12" s="108">
        <v>4.0616334373156586E-2</v>
      </c>
      <c r="V12" s="108">
        <v>4.0209553526245452E-2</v>
      </c>
      <c r="W12" s="108">
        <v>3.9802772679334325E-2</v>
      </c>
      <c r="X12" s="108">
        <v>3.9395991832423198E-2</v>
      </c>
      <c r="Y12" s="108">
        <v>3.8989210985512064E-2</v>
      </c>
      <c r="Z12" s="108">
        <v>3.8582430138600937E-2</v>
      </c>
      <c r="AA12" s="108">
        <v>3.817564929168981E-2</v>
      </c>
      <c r="AB12" s="108">
        <v>3.7768868444778676E-2</v>
      </c>
      <c r="AC12" s="108">
        <v>3.7362087597867549E-2</v>
      </c>
      <c r="AD12" s="108">
        <v>3.6955306750956422E-2</v>
      </c>
      <c r="AE12" s="108">
        <v>3.6548525904045288E-2</v>
      </c>
      <c r="AF12" s="108">
        <v>3.6141745057134161E-2</v>
      </c>
      <c r="AG12" s="108">
        <v>3.5734964210223034E-2</v>
      </c>
      <c r="AH12" s="108">
        <v>3.5328183363311901E-2</v>
      </c>
      <c r="AI12" s="108">
        <v>3.4921402516400774E-2</v>
      </c>
      <c r="AJ12" s="108">
        <v>3.4514621669489653E-2</v>
      </c>
      <c r="AK12" s="108">
        <v>3.4107840822578513E-2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8" t="s">
        <v>187</v>
      </c>
      <c r="C24" s="139"/>
      <c r="D24" s="139"/>
      <c r="E24" s="139"/>
      <c r="F24" s="139"/>
      <c r="G24" s="139"/>
      <c r="H24" s="139"/>
      <c r="I24" s="140"/>
    </row>
    <row r="25" spans="2:9" x14ac:dyDescent="0.3"/>
    <row r="26" spans="2:9" s="6" customFormat="1" ht="13.5" x14ac:dyDescent="0.25">
      <c r="B26" s="56" t="s">
        <v>21</v>
      </c>
      <c r="C26" s="141" t="s">
        <v>59</v>
      </c>
      <c r="D26" s="141"/>
      <c r="E26" s="141"/>
      <c r="F26" s="141"/>
      <c r="G26" s="141"/>
      <c r="H26" s="141"/>
      <c r="I26" s="141"/>
    </row>
    <row r="27" spans="2:9" s="6" customFormat="1" ht="76.150000000000006" customHeight="1" x14ac:dyDescent="0.25">
      <c r="B27" s="57">
        <v>1</v>
      </c>
      <c r="C27" s="135" t="s">
        <v>188</v>
      </c>
      <c r="D27" s="136"/>
      <c r="E27" s="136"/>
      <c r="F27" s="136"/>
      <c r="G27" s="136"/>
      <c r="H27" s="136"/>
      <c r="I27" s="136"/>
    </row>
    <row r="28" spans="2:9" s="6" customFormat="1" ht="55.9" customHeight="1" x14ac:dyDescent="0.25">
      <c r="B28" s="57">
        <f>B27+1</f>
        <v>2</v>
      </c>
      <c r="C28" s="135" t="s">
        <v>189</v>
      </c>
      <c r="D28" s="136"/>
      <c r="E28" s="136"/>
      <c r="F28" s="136"/>
      <c r="G28" s="136"/>
      <c r="H28" s="136"/>
      <c r="I28" s="136"/>
    </row>
    <row r="29" spans="2:9" s="6" customFormat="1" ht="58.15" customHeight="1" x14ac:dyDescent="0.25">
      <c r="B29" s="57">
        <f t="shared" ref="B29:B32" si="1">B28+1</f>
        <v>3</v>
      </c>
      <c r="C29" s="135" t="s">
        <v>190</v>
      </c>
      <c r="D29" s="136"/>
      <c r="E29" s="136"/>
      <c r="F29" s="136"/>
      <c r="G29" s="136"/>
      <c r="H29" s="136"/>
      <c r="I29" s="136"/>
    </row>
    <row r="30" spans="2:9" s="6" customFormat="1" ht="41.65" customHeight="1" x14ac:dyDescent="0.25">
      <c r="B30" s="57">
        <f t="shared" si="1"/>
        <v>4</v>
      </c>
      <c r="C30" s="135" t="s">
        <v>191</v>
      </c>
      <c r="D30" s="136"/>
      <c r="E30" s="136"/>
      <c r="F30" s="136"/>
      <c r="G30" s="136"/>
      <c r="H30" s="136"/>
      <c r="I30" s="136"/>
    </row>
    <row r="31" spans="2:9" s="6" customFormat="1" ht="94.9" customHeight="1" x14ac:dyDescent="0.25">
      <c r="B31" s="57">
        <f t="shared" si="1"/>
        <v>5</v>
      </c>
      <c r="C31" s="135" t="s">
        <v>192</v>
      </c>
      <c r="D31" s="136"/>
      <c r="E31" s="136"/>
      <c r="F31" s="136"/>
      <c r="G31" s="136"/>
      <c r="H31" s="136"/>
      <c r="I31" s="136"/>
    </row>
    <row r="32" spans="2:9" s="6" customFormat="1" ht="82.5" customHeight="1" x14ac:dyDescent="0.25">
      <c r="B32" s="57">
        <f t="shared" si="1"/>
        <v>6</v>
      </c>
      <c r="C32" s="135" t="s">
        <v>193</v>
      </c>
      <c r="D32" s="136"/>
      <c r="E32" s="136"/>
      <c r="F32" s="136"/>
      <c r="G32" s="136"/>
      <c r="H32" s="136"/>
      <c r="I32" s="136"/>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7" t="s">
        <v>194</v>
      </c>
      <c r="C1" s="147"/>
      <c r="D1" s="147"/>
      <c r="E1" s="147"/>
      <c r="F1" s="14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5" t="s">
        <v>3</v>
      </c>
      <c r="C3" s="145"/>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8" t="s">
        <v>5</v>
      </c>
      <c r="C4" s="149"/>
      <c r="D4" s="142" t="str">
        <f>'Cover sheet'!C6</f>
        <v>Tywyn Aberdyfi</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0.42024805837279838</v>
      </c>
      <c r="I7" s="106">
        <v>0.34098985018437633</v>
      </c>
      <c r="J7" s="106">
        <v>0.44749011705899105</v>
      </c>
      <c r="K7" s="106">
        <v>0.44152071537531407</v>
      </c>
      <c r="L7" s="106">
        <v>0.43989642822110525</v>
      </c>
      <c r="M7" s="106">
        <v>0.43863113132531495</v>
      </c>
      <c r="N7" s="106">
        <v>0.43809828580482113</v>
      </c>
      <c r="O7" s="106">
        <v>0.4375675123158167</v>
      </c>
      <c r="P7" s="106">
        <v>0.43700633679262996</v>
      </c>
      <c r="Q7" s="106">
        <v>0.43644527405591427</v>
      </c>
      <c r="R7" s="106">
        <v>0.43588393974442169</v>
      </c>
      <c r="S7" s="106">
        <v>0.43531725839866048</v>
      </c>
      <c r="T7" s="106">
        <v>0.43475153706728276</v>
      </c>
      <c r="U7" s="106">
        <v>0.43418631974979255</v>
      </c>
      <c r="V7" s="106">
        <v>0.43362097083172424</v>
      </c>
      <c r="W7" s="106">
        <v>0.43305515068640249</v>
      </c>
      <c r="X7" s="106">
        <v>0.43248757840780283</v>
      </c>
      <c r="Y7" s="106">
        <v>0.43191825397463252</v>
      </c>
      <c r="Z7" s="106">
        <v>0.43134551295062901</v>
      </c>
      <c r="AA7" s="106">
        <v>0.43077072171522801</v>
      </c>
      <c r="AB7" s="106">
        <v>0.43019250295682399</v>
      </c>
      <c r="AC7" s="106">
        <v>0.42959379791073221</v>
      </c>
      <c r="AD7" s="106">
        <v>0.42899251675966749</v>
      </c>
      <c r="AE7" s="106">
        <v>0.42838720343845793</v>
      </c>
      <c r="AF7" s="106">
        <v>0.42777931515360407</v>
      </c>
      <c r="AG7" s="106">
        <v>0.42717002899197137</v>
      </c>
      <c r="AH7" s="106">
        <v>0.42655092916191645</v>
      </c>
      <c r="AI7" s="106">
        <v>0.42593232201182085</v>
      </c>
      <c r="AJ7" s="106">
        <v>0.42531220488854793</v>
      </c>
      <c r="AK7" s="106">
        <v>0.42468891453965807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1.9385309521184724E-2</v>
      </c>
      <c r="I8" s="106">
        <v>3.1449147059610404E-2</v>
      </c>
      <c r="J8" s="106">
        <v>4.7662955137347869E-2</v>
      </c>
      <c r="K8" s="106">
        <v>4.7169328156825521E-2</v>
      </c>
      <c r="L8" s="106">
        <v>4.6724414312137946E-2</v>
      </c>
      <c r="M8" s="106">
        <v>4.6320779042147861E-2</v>
      </c>
      <c r="N8" s="106">
        <v>4.5977274530334705E-2</v>
      </c>
      <c r="O8" s="106">
        <v>4.5651089344654179E-2</v>
      </c>
      <c r="P8" s="106">
        <v>4.5339166729313811E-2</v>
      </c>
      <c r="Q8" s="106">
        <v>4.5042090384107614E-2</v>
      </c>
      <c r="R8" s="106">
        <v>4.4758844405914752E-2</v>
      </c>
      <c r="S8" s="106">
        <v>4.4488262020592945E-2</v>
      </c>
      <c r="T8" s="106">
        <v>4.4229885305538841E-2</v>
      </c>
      <c r="U8" s="106">
        <v>4.3982961367166132E-2</v>
      </c>
      <c r="V8" s="106">
        <v>4.3746793417985992E-2</v>
      </c>
      <c r="W8" s="106">
        <v>4.3520757845725004E-2</v>
      </c>
      <c r="X8" s="106">
        <v>4.3304113347920295E-2</v>
      </c>
      <c r="Y8" s="106">
        <v>4.3096467248925664E-2</v>
      </c>
      <c r="Z8" s="106">
        <v>4.2897259085819858E-2</v>
      </c>
      <c r="AA8" s="106">
        <v>4.2706123896946911E-2</v>
      </c>
      <c r="AB8" s="106">
        <v>4.2522582314609272E-2</v>
      </c>
      <c r="AC8" s="106">
        <v>4.234536064848126E-2</v>
      </c>
      <c r="AD8" s="106">
        <v>4.2175049595930214E-2</v>
      </c>
      <c r="AE8" s="106">
        <v>4.2011241445786392E-2</v>
      </c>
      <c r="AF8" s="106">
        <v>4.1853701580083315E-2</v>
      </c>
      <c r="AG8" s="106">
        <v>4.1702198936840018E-2</v>
      </c>
      <c r="AH8" s="106">
        <v>4.1556345937843193E-2</v>
      </c>
      <c r="AI8" s="106">
        <v>4.1416091433082912E-2</v>
      </c>
      <c r="AJ8" s="106">
        <v>4.1281086481278685E-2</v>
      </c>
      <c r="AK8" s="106">
        <v>4.1151013901673708E-2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0.50569957876933624</v>
      </c>
      <c r="I9" s="106">
        <v>0.3411327897668418</v>
      </c>
      <c r="J9" s="106">
        <v>0.45388998385800799</v>
      </c>
      <c r="K9" s="106">
        <v>0.46277451707778966</v>
      </c>
      <c r="L9" s="106">
        <v>0.47228321485652497</v>
      </c>
      <c r="M9" s="106">
        <v>0.48226240554226824</v>
      </c>
      <c r="N9" s="106">
        <v>0.49415133485249202</v>
      </c>
      <c r="O9" s="106">
        <v>0.50557108677788543</v>
      </c>
      <c r="P9" s="106">
        <v>0.5177003133215673</v>
      </c>
      <c r="Q9" s="106">
        <v>0.5294154809457754</v>
      </c>
      <c r="R9" s="106">
        <v>0.54072268271982094</v>
      </c>
      <c r="S9" s="106">
        <v>0.55155383321476503</v>
      </c>
      <c r="T9" s="106">
        <v>0.5619070852068877</v>
      </c>
      <c r="U9" s="106">
        <v>0.57180372974676241</v>
      </c>
      <c r="V9" s="106">
        <v>0.58136752397822555</v>
      </c>
      <c r="W9" s="106">
        <v>0.5905941548811765</v>
      </c>
      <c r="X9" s="106">
        <v>0.59954880748039474</v>
      </c>
      <c r="Y9" s="106">
        <v>0.60817340527435415</v>
      </c>
      <c r="Z9" s="106">
        <v>0.61652988413659948</v>
      </c>
      <c r="AA9" s="106">
        <v>0.62458686461551371</v>
      </c>
      <c r="AB9" s="106">
        <v>0.63240183000740391</v>
      </c>
      <c r="AC9" s="106">
        <v>0.64057963085757663</v>
      </c>
      <c r="AD9" s="106">
        <v>0.64853459439007322</v>
      </c>
      <c r="AE9" s="106">
        <v>0.65632989534349229</v>
      </c>
      <c r="AF9" s="106">
        <v>0.66392875700379328</v>
      </c>
      <c r="AG9" s="106">
        <v>0.67127500274972929</v>
      </c>
      <c r="AH9" s="106">
        <v>0.67844050465526096</v>
      </c>
      <c r="AI9" s="106">
        <v>0.68528956524989393</v>
      </c>
      <c r="AJ9" s="106">
        <v>0.6919197467552185</v>
      </c>
      <c r="AK9" s="106">
        <v>0.69844829326372648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0.60219266469519028</v>
      </c>
      <c r="I10" s="106">
        <v>0.50577866633378954</v>
      </c>
      <c r="J10" s="106">
        <v>0.454272302614743</v>
      </c>
      <c r="K10" s="106">
        <v>0.43182356325676574</v>
      </c>
      <c r="L10" s="106">
        <v>0.41181248861013731</v>
      </c>
      <c r="M10" s="106">
        <v>0.39374046387780215</v>
      </c>
      <c r="N10" s="106">
        <v>0.37858503339556304</v>
      </c>
      <c r="O10" s="106">
        <v>0.36398984876109886</v>
      </c>
      <c r="P10" s="106">
        <v>0.35024543173939249</v>
      </c>
      <c r="Q10" s="106">
        <v>0.33701021861749936</v>
      </c>
      <c r="R10" s="106">
        <v>0.324269258308648</v>
      </c>
      <c r="S10" s="106">
        <v>0.3122094589862916</v>
      </c>
      <c r="T10" s="106">
        <v>0.30060376530567973</v>
      </c>
      <c r="U10" s="106">
        <v>0.2894347130787937</v>
      </c>
      <c r="V10" s="106">
        <v>0.27864017155488696</v>
      </c>
      <c r="W10" s="106">
        <v>0.2682221251801285</v>
      </c>
      <c r="X10" s="106">
        <v>0.25823813357717484</v>
      </c>
      <c r="Y10" s="106">
        <v>0.24864340404689306</v>
      </c>
      <c r="Z10" s="106">
        <v>0.23944081873510079</v>
      </c>
      <c r="AA10" s="106">
        <v>0.23059969888472184</v>
      </c>
      <c r="AB10" s="106">
        <v>0.22211841167199869</v>
      </c>
      <c r="AC10" s="106">
        <v>0.21413265574969928</v>
      </c>
      <c r="AD10" s="106">
        <v>0.20645534881075636</v>
      </c>
      <c r="AE10" s="106">
        <v>0.19908563150502565</v>
      </c>
      <c r="AF10" s="106">
        <v>0.19199910483471513</v>
      </c>
      <c r="AG10" s="106">
        <v>0.18518670352251379</v>
      </c>
      <c r="AH10" s="106">
        <v>0.17865138623107046</v>
      </c>
      <c r="AI10" s="106">
        <v>0.17236824788024752</v>
      </c>
      <c r="AJ10" s="106">
        <v>0.1663273694962408</v>
      </c>
      <c r="AK10" s="106">
        <v>0.16051753682095293</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187.91585841267795</v>
      </c>
      <c r="I11" s="106">
        <v>109.53409407914837</v>
      </c>
      <c r="J11" s="106">
        <v>161.3821684125277</v>
      </c>
      <c r="K11" s="106">
        <v>159.99155769600742</v>
      </c>
      <c r="L11" s="106">
        <v>159.02815819895361</v>
      </c>
      <c r="M11" s="106">
        <v>158.38519023047721</v>
      </c>
      <c r="N11" s="106">
        <v>158.50122562411559</v>
      </c>
      <c r="O11" s="106">
        <v>158.59649980711433</v>
      </c>
      <c r="P11" s="106">
        <v>159.03604119698048</v>
      </c>
      <c r="Q11" s="106">
        <v>159.46373640734555</v>
      </c>
      <c r="R11" s="106">
        <v>159.87759380741437</v>
      </c>
      <c r="S11" s="106">
        <v>160.2663741089618</v>
      </c>
      <c r="T11" s="106">
        <v>160.65437493371161</v>
      </c>
      <c r="U11" s="106">
        <v>160.99960385944533</v>
      </c>
      <c r="V11" s="106">
        <v>161.35437463021282</v>
      </c>
      <c r="W11" s="106">
        <v>161.70774399707361</v>
      </c>
      <c r="X11" s="106">
        <v>162.07157265911675</v>
      </c>
      <c r="Y11" s="106">
        <v>162.42670386779517</v>
      </c>
      <c r="Z11" s="106">
        <v>162.78657061677242</v>
      </c>
      <c r="AA11" s="106">
        <v>163.1411443538363</v>
      </c>
      <c r="AB11" s="106">
        <v>163.49945174841758</v>
      </c>
      <c r="AC11" s="106">
        <v>164.01169822914886</v>
      </c>
      <c r="AD11" s="106">
        <v>164.52724158118102</v>
      </c>
      <c r="AE11" s="106">
        <v>165.05273386377408</v>
      </c>
      <c r="AF11" s="106">
        <v>165.58424659443887</v>
      </c>
      <c r="AG11" s="106">
        <v>166.11842707241456</v>
      </c>
      <c r="AH11" s="106">
        <v>166.62051216552095</v>
      </c>
      <c r="AI11" s="106">
        <v>167.12464670786648</v>
      </c>
      <c r="AJ11" s="106">
        <v>167.58268232449538</v>
      </c>
      <c r="AK11" s="106">
        <v>168.06158808490929</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326.43371929004405</v>
      </c>
      <c r="I12" s="112">
        <v>257.28517568311355</v>
      </c>
      <c r="J12" s="112">
        <v>263.80629006680499</v>
      </c>
      <c r="K12" s="112">
        <v>261.81459396094897</v>
      </c>
      <c r="L12" s="112">
        <v>260.73092613831875</v>
      </c>
      <c r="M12" s="112">
        <v>260.35829203640617</v>
      </c>
      <c r="N12" s="112">
        <v>261.49195565149142</v>
      </c>
      <c r="O12" s="112">
        <v>262.65287810367005</v>
      </c>
      <c r="P12" s="112">
        <v>264.07198641549985</v>
      </c>
      <c r="Q12" s="112">
        <v>265.51552647282176</v>
      </c>
      <c r="R12" s="112">
        <v>266.97673824435344</v>
      </c>
      <c r="S12" s="112">
        <v>268.63248346314549</v>
      </c>
      <c r="T12" s="112">
        <v>270.31482468385968</v>
      </c>
      <c r="U12" s="112">
        <v>271.99706401659915</v>
      </c>
      <c r="V12" s="112">
        <v>273.64836773682538</v>
      </c>
      <c r="W12" s="112">
        <v>275.27701645728246</v>
      </c>
      <c r="X12" s="112">
        <v>276.95326360623829</v>
      </c>
      <c r="Y12" s="112">
        <v>278.64527368171554</v>
      </c>
      <c r="Z12" s="112">
        <v>280.37259670141901</v>
      </c>
      <c r="AA12" s="112">
        <v>282.11792405488058</v>
      </c>
      <c r="AB12" s="112">
        <v>283.89594522264764</v>
      </c>
      <c r="AC12" s="112">
        <v>285.90719722847496</v>
      </c>
      <c r="AD12" s="112">
        <v>287.93947122170607</v>
      </c>
      <c r="AE12" s="112">
        <v>290.00792387689614</v>
      </c>
      <c r="AF12" s="112">
        <v>292.09712860738966</v>
      </c>
      <c r="AG12" s="112">
        <v>294.21053197515573</v>
      </c>
      <c r="AH12" s="112">
        <v>296.35596943076524</v>
      </c>
      <c r="AI12" s="112">
        <v>298.52930128105953</v>
      </c>
      <c r="AJ12" s="112">
        <v>300.71328461327806</v>
      </c>
      <c r="AK12" s="112">
        <v>302.91122553485138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244.25195471751653</v>
      </c>
      <c r="I13" s="112">
        <v>166.70739552127807</v>
      </c>
      <c r="J13" s="112">
        <v>200.27800912194343</v>
      </c>
      <c r="K13" s="112">
        <v>196.96811727581198</v>
      </c>
      <c r="L13" s="112">
        <v>194.33824000299234</v>
      </c>
      <c r="M13" s="112">
        <v>192.22506547816431</v>
      </c>
      <c r="N13" s="112">
        <v>191.16156994764015</v>
      </c>
      <c r="O13" s="112">
        <v>190.12601895073934</v>
      </c>
      <c r="P13" s="112">
        <v>189.44309120232523</v>
      </c>
      <c r="Q13" s="112">
        <v>188.79496326074607</v>
      </c>
      <c r="R13" s="112">
        <v>188.17665589637448</v>
      </c>
      <c r="S13" s="112">
        <v>187.62372355621616</v>
      </c>
      <c r="T13" s="112">
        <v>187.10921811961677</v>
      </c>
      <c r="U13" s="112">
        <v>186.58913892125187</v>
      </c>
      <c r="V13" s="112">
        <v>186.09691112143531</v>
      </c>
      <c r="W13" s="112">
        <v>185.62565343698432</v>
      </c>
      <c r="X13" s="112">
        <v>185.19879238392681</v>
      </c>
      <c r="Y13" s="112">
        <v>184.7932493565917</v>
      </c>
      <c r="Z13" s="112">
        <v>184.42237512327506</v>
      </c>
      <c r="AA13" s="112">
        <v>184.0736393715159</v>
      </c>
      <c r="AB13" s="112">
        <v>183.75562985684238</v>
      </c>
      <c r="AC13" s="112">
        <v>183.62533553401428</v>
      </c>
      <c r="AD13" s="112">
        <v>183.52085294461966</v>
      </c>
      <c r="AE13" s="112">
        <v>183.44866516745785</v>
      </c>
      <c r="AF13" s="112">
        <v>183.40293726128459</v>
      </c>
      <c r="AG13" s="112">
        <v>183.38164980188978</v>
      </c>
      <c r="AH13" s="112">
        <v>183.35094446880271</v>
      </c>
      <c r="AI13" s="112">
        <v>183.34400702656006</v>
      </c>
      <c r="AJ13" s="112">
        <v>183.31032271998981</v>
      </c>
      <c r="AK13" s="112">
        <v>183.31162984111302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3.1246420192526606E-2</v>
      </c>
      <c r="I14" s="106">
        <v>6.9186890395305928E-3</v>
      </c>
      <c r="J14" s="106">
        <v>0.14344856772856002</v>
      </c>
      <c r="K14" s="106">
        <v>0.11229777294541976</v>
      </c>
      <c r="L14" s="106">
        <v>8.8874801943124304E-2</v>
      </c>
      <c r="M14" s="106">
        <v>7.3215866508138855E-2</v>
      </c>
      <c r="N14" s="106">
        <v>7.3215866508138855E-2</v>
      </c>
      <c r="O14" s="106">
        <v>7.3215866508138855E-2</v>
      </c>
      <c r="P14" s="106">
        <v>7.3215866508138855E-2</v>
      </c>
      <c r="Q14" s="106">
        <v>7.3215866508138855E-2</v>
      </c>
      <c r="R14" s="106">
        <v>7.3215866508138855E-2</v>
      </c>
      <c r="S14" s="106">
        <v>7.3215866508138855E-2</v>
      </c>
      <c r="T14" s="106">
        <v>7.3215866508138855E-2</v>
      </c>
      <c r="U14" s="106">
        <v>7.3215866508138855E-2</v>
      </c>
      <c r="V14" s="106">
        <v>7.3215866508138855E-2</v>
      </c>
      <c r="W14" s="106">
        <v>7.3215866508138855E-2</v>
      </c>
      <c r="X14" s="106">
        <v>7.3215866508138855E-2</v>
      </c>
      <c r="Y14" s="106">
        <v>7.3215866508138855E-2</v>
      </c>
      <c r="Z14" s="106">
        <v>7.3215866508138855E-2</v>
      </c>
      <c r="AA14" s="106">
        <v>7.3215866508138855E-2</v>
      </c>
      <c r="AB14" s="106">
        <v>7.3215866508138855E-2</v>
      </c>
      <c r="AC14" s="106">
        <v>7.3215866508138855E-2</v>
      </c>
      <c r="AD14" s="106">
        <v>7.3215866508138855E-2</v>
      </c>
      <c r="AE14" s="106">
        <v>7.3215866508138855E-2</v>
      </c>
      <c r="AF14" s="106">
        <v>7.3215866508138855E-2</v>
      </c>
      <c r="AG14" s="106">
        <v>7.3215866508138855E-2</v>
      </c>
      <c r="AH14" s="106">
        <v>7.3215866508138855E-2</v>
      </c>
      <c r="AI14" s="106">
        <v>7.3215866508138855E-2</v>
      </c>
      <c r="AJ14" s="106">
        <v>7.3215866508138855E-2</v>
      </c>
      <c r="AK14" s="106">
        <v>7.3215866508138855E-2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18">
        <v>9.8460438608875389</v>
      </c>
      <c r="I15" s="118">
        <v>2.1732963843350377</v>
      </c>
      <c r="J15" s="106">
        <v>45.930888913305196</v>
      </c>
      <c r="K15" s="106">
        <v>35.877019913663581</v>
      </c>
      <c r="L15" s="106">
        <v>28.329786528351118</v>
      </c>
      <c r="M15" s="106">
        <v>23.284531802984194</v>
      </c>
      <c r="N15" s="106">
        <v>23.227965380492183</v>
      </c>
      <c r="O15" s="106">
        <v>23.170054590545096</v>
      </c>
      <c r="P15" s="106">
        <v>23.111763903413799</v>
      </c>
      <c r="Q15" s="106">
        <v>23.05311709336895</v>
      </c>
      <c r="R15" s="106">
        <v>22.994372449523954</v>
      </c>
      <c r="S15" s="106">
        <v>22.935821960951657</v>
      </c>
      <c r="T15" s="106">
        <v>22.8795347789607</v>
      </c>
      <c r="U15" s="106">
        <v>22.827060673241458</v>
      </c>
      <c r="V15" s="106">
        <v>22.774515280455226</v>
      </c>
      <c r="W15" s="106">
        <v>22.721692699408905</v>
      </c>
      <c r="X15" s="106">
        <v>22.66902294884127</v>
      </c>
      <c r="Y15" s="106">
        <v>22.616500788901398</v>
      </c>
      <c r="Z15" s="106">
        <v>22.564089083149959</v>
      </c>
      <c r="AA15" s="106">
        <v>22.511709095633037</v>
      </c>
      <c r="AB15" s="106">
        <v>22.459219913749347</v>
      </c>
      <c r="AC15" s="106">
        <v>22.406215112572099</v>
      </c>
      <c r="AD15" s="106">
        <v>22.352037162672566</v>
      </c>
      <c r="AE15" s="106">
        <v>22.296585460343255</v>
      </c>
      <c r="AF15" s="106">
        <v>22.239390307377011</v>
      </c>
      <c r="AG15" s="106">
        <v>22.182458299702521</v>
      </c>
      <c r="AH15" s="106">
        <v>22.128640543684163</v>
      </c>
      <c r="AI15" s="106">
        <v>22.074862271711744</v>
      </c>
      <c r="AJ15" s="106">
        <v>22.023099682509283</v>
      </c>
      <c r="AK15" s="106">
        <v>21.967182193161911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1.8180000000000001</v>
      </c>
      <c r="I16" s="106">
        <v>1.827</v>
      </c>
      <c r="J16" s="106">
        <v>1.8444743628741795</v>
      </c>
      <c r="K16" s="106">
        <v>1.8828669000958003</v>
      </c>
      <c r="L16" s="106">
        <v>1.9202000213546533</v>
      </c>
      <c r="M16" s="106">
        <v>1.9565509579541283</v>
      </c>
      <c r="N16" s="106">
        <v>1.9921901719745614</v>
      </c>
      <c r="O16" s="106">
        <v>2.0269759318162293</v>
      </c>
      <c r="P16" s="106">
        <v>2.0608221293820446</v>
      </c>
      <c r="Q16" s="106">
        <v>2.0937647154596628</v>
      </c>
      <c r="R16" s="106">
        <v>2.1258067010307391</v>
      </c>
      <c r="S16" s="106">
        <v>2.1569445450799418</v>
      </c>
      <c r="T16" s="106">
        <v>2.1869310322299271</v>
      </c>
      <c r="U16" s="106">
        <v>2.2155832163361247</v>
      </c>
      <c r="V16" s="106">
        <v>2.2434587908108612</v>
      </c>
      <c r="W16" s="106">
        <v>2.2706171315520942</v>
      </c>
      <c r="X16" s="106">
        <v>2.2970289730166891</v>
      </c>
      <c r="Y16" s="106">
        <v>2.3227234274612303</v>
      </c>
      <c r="Z16" s="106">
        <v>2.3477330373681298</v>
      </c>
      <c r="AA16" s="106">
        <v>2.3720952768779635</v>
      </c>
      <c r="AB16" s="106">
        <v>2.3958556267850639</v>
      </c>
      <c r="AC16" s="106">
        <v>2.4190966402422709</v>
      </c>
      <c r="AD16" s="106">
        <v>2.4419368376550312</v>
      </c>
      <c r="AE16" s="106">
        <v>2.4644160219397877</v>
      </c>
      <c r="AF16" s="106">
        <v>2.486626644450284</v>
      </c>
      <c r="AG16" s="106">
        <v>2.5083037191269204</v>
      </c>
      <c r="AH16" s="106">
        <v>2.5290528658948217</v>
      </c>
      <c r="AI16" s="106">
        <v>2.5493362595777964</v>
      </c>
      <c r="AJ16" s="106">
        <v>2.5688829066288612</v>
      </c>
      <c r="AK16" s="106">
        <v>2.5886167099399717</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3.1740000000000004</v>
      </c>
      <c r="I17" s="106">
        <v>3.1835</v>
      </c>
      <c r="J17" s="106">
        <v>3.1231393757547341</v>
      </c>
      <c r="K17" s="106">
        <v>3.1300752742468365</v>
      </c>
      <c r="L17" s="106">
        <v>3.1371504283727156</v>
      </c>
      <c r="M17" s="106">
        <v>3.1443993432049755</v>
      </c>
      <c r="N17" s="106">
        <v>3.1520568120713923</v>
      </c>
      <c r="O17" s="106">
        <v>3.1599350023981274</v>
      </c>
      <c r="P17" s="106">
        <v>3.1679047438401824</v>
      </c>
      <c r="Q17" s="106">
        <v>3.175963849556763</v>
      </c>
      <c r="R17" s="106">
        <v>3.1840776115485867</v>
      </c>
      <c r="S17" s="106">
        <v>3.1922059140844925</v>
      </c>
      <c r="T17" s="106">
        <v>3.2000592326495148</v>
      </c>
      <c r="U17" s="106">
        <v>3.2074154248849314</v>
      </c>
      <c r="V17" s="106">
        <v>3.214815578137538</v>
      </c>
      <c r="W17" s="106">
        <v>3.2222892667694398</v>
      </c>
      <c r="X17" s="106">
        <v>3.2297760107866185</v>
      </c>
      <c r="Y17" s="106">
        <v>3.2372764996461392</v>
      </c>
      <c r="Z17" s="106">
        <v>3.2447960224910566</v>
      </c>
      <c r="AA17" s="106">
        <v>3.2523459768028777</v>
      </c>
      <c r="AB17" s="106">
        <v>3.2599469967929173</v>
      </c>
      <c r="AC17" s="106">
        <v>3.2676588232457666</v>
      </c>
      <c r="AD17" s="106">
        <v>3.2755791329126738</v>
      </c>
      <c r="AE17" s="106">
        <v>3.2837255120682372</v>
      </c>
      <c r="AF17" s="106">
        <v>3.2921705809467485</v>
      </c>
      <c r="AG17" s="106">
        <v>3.3006200448541234</v>
      </c>
      <c r="AH17" s="106">
        <v>3.3086472873741783</v>
      </c>
      <c r="AI17" s="106">
        <v>3.3167077378309511</v>
      </c>
      <c r="AJ17" s="106">
        <v>3.3245032517510151</v>
      </c>
      <c r="AK17" s="106">
        <v>3.3329657788758169</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4.7051016899999993</v>
      </c>
      <c r="I18" s="106">
        <v>5.279435305577632</v>
      </c>
      <c r="J18" s="106">
        <v>4.7436009006381781</v>
      </c>
      <c r="K18" s="106">
        <v>4.7519825525851616</v>
      </c>
      <c r="L18" s="106">
        <v>4.7604208924169775</v>
      </c>
      <c r="M18" s="106">
        <v>4.76925144013628</v>
      </c>
      <c r="N18" s="106">
        <v>4.7783438478610476</v>
      </c>
      <c r="O18" s="106">
        <v>4.7875650061244803</v>
      </c>
      <c r="P18" s="106">
        <v>4.7967828554799956</v>
      </c>
      <c r="Q18" s="106">
        <v>4.8058174322351732</v>
      </c>
      <c r="R18" s="106">
        <v>4.8143834417033009</v>
      </c>
      <c r="S18" s="106">
        <v>4.8225698237204799</v>
      </c>
      <c r="T18" s="106">
        <v>4.8301704058382553</v>
      </c>
      <c r="U18" s="106">
        <v>4.8377536064383726</v>
      </c>
      <c r="V18" s="106">
        <v>4.8446606501713365</v>
      </c>
      <c r="W18" s="106">
        <v>4.8510298486882677</v>
      </c>
      <c r="X18" s="106">
        <v>4.8570178514873055</v>
      </c>
      <c r="Y18" s="106">
        <v>4.8627923757395513</v>
      </c>
      <c r="Z18" s="106">
        <v>4.8683813819292521</v>
      </c>
      <c r="AA18" s="106">
        <v>4.8736837583328683</v>
      </c>
      <c r="AB18" s="106">
        <v>4.8788166013388174</v>
      </c>
      <c r="AC18" s="106">
        <v>4.883874035597624</v>
      </c>
      <c r="AD18" s="106">
        <v>4.8887521389372059</v>
      </c>
      <c r="AE18" s="106">
        <v>4.8936252673887664</v>
      </c>
      <c r="AF18" s="106">
        <v>4.8983063955370465</v>
      </c>
      <c r="AG18" s="106">
        <v>4.9024680701513024</v>
      </c>
      <c r="AH18" s="106">
        <v>4.9073844223984624</v>
      </c>
      <c r="AI18" s="106">
        <v>4.9113408649571983</v>
      </c>
      <c r="AJ18" s="106">
        <v>4.9161059360678028</v>
      </c>
      <c r="AK18" s="106">
        <v>4.9207232083988508</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1.472</v>
      </c>
      <c r="I19" s="112">
        <v>1.7046514720929551</v>
      </c>
      <c r="J19" s="112">
        <v>1.524833516550016</v>
      </c>
      <c r="K19" s="112">
        <v>1.5362176435653128</v>
      </c>
      <c r="L19" s="112">
        <v>1.5466142649569457</v>
      </c>
      <c r="M19" s="112">
        <v>1.5562439426767005</v>
      </c>
      <c r="N19" s="112">
        <v>1.5649359047667324</v>
      </c>
      <c r="O19" s="112">
        <v>1.5726788229075424</v>
      </c>
      <c r="P19" s="112">
        <v>1.5795826763830187</v>
      </c>
      <c r="Q19" s="112">
        <v>1.5856481457861056</v>
      </c>
      <c r="R19" s="112">
        <v>1.590974478525089</v>
      </c>
      <c r="S19" s="112">
        <v>1.5955356640474154</v>
      </c>
      <c r="T19" s="112">
        <v>1.5993255092584544</v>
      </c>
      <c r="U19" s="112">
        <v>1.6030021682997648</v>
      </c>
      <c r="V19" s="112">
        <v>1.60602361466473</v>
      </c>
      <c r="W19" s="112">
        <v>1.608475373101298</v>
      </c>
      <c r="X19" s="112">
        <v>1.6104647526027394</v>
      </c>
      <c r="Y19" s="112">
        <v>1.6120276750765519</v>
      </c>
      <c r="Z19" s="112">
        <v>1.6131949241725336</v>
      </c>
      <c r="AA19" s="112">
        <v>1.6139765239923916</v>
      </c>
      <c r="AB19" s="112">
        <v>1.6144186768559372</v>
      </c>
      <c r="AC19" s="112">
        <v>1.6145261409191392</v>
      </c>
      <c r="AD19" s="112">
        <v>1.6142132373152154</v>
      </c>
      <c r="AE19" s="112">
        <v>1.6135611943814832</v>
      </c>
      <c r="AF19" s="112">
        <v>1.6124708809395414</v>
      </c>
      <c r="AG19" s="112">
        <v>1.6110259748693954</v>
      </c>
      <c r="AH19" s="112">
        <v>1.6099982195267148</v>
      </c>
      <c r="AI19" s="112">
        <v>1.6084460322366443</v>
      </c>
      <c r="AJ19" s="112">
        <v>1.6072457230087869</v>
      </c>
      <c r="AK19" s="112">
        <v>1.6054546674878931</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2.0468957653631286</v>
      </c>
      <c r="I20" s="112">
        <v>2.2200214862380609</v>
      </c>
      <c r="J20" s="112">
        <v>2.0910778323302548</v>
      </c>
      <c r="K20" s="112">
        <v>2.081928375347263</v>
      </c>
      <c r="L20" s="112">
        <v>2.0724042631184107</v>
      </c>
      <c r="M20" s="112">
        <v>2.0626253868340663</v>
      </c>
      <c r="N20" s="112">
        <v>2.0525844977330268</v>
      </c>
      <c r="O20" s="112">
        <v>2.0422892766532934</v>
      </c>
      <c r="P20" s="112">
        <v>2.0317698387027687</v>
      </c>
      <c r="Q20" s="112">
        <v>2.021118240956961</v>
      </c>
      <c r="R20" s="112">
        <v>2.0104123453666425</v>
      </c>
      <c r="S20" s="112">
        <v>1.9996524948123098</v>
      </c>
      <c r="T20" s="112">
        <v>1.9888671033322021</v>
      </c>
      <c r="U20" s="112">
        <v>1.9782529649033298</v>
      </c>
      <c r="V20" s="112">
        <v>1.9677073341605182</v>
      </c>
      <c r="W20" s="112">
        <v>1.9572598921672981</v>
      </c>
      <c r="X20" s="112">
        <v>1.946937228939041</v>
      </c>
      <c r="Y20" s="112">
        <v>1.9367677156323804</v>
      </c>
      <c r="Z20" s="112">
        <v>1.9267666157555254</v>
      </c>
      <c r="AA20" s="112">
        <v>1.9169410471574977</v>
      </c>
      <c r="AB20" s="112">
        <v>1.907305594790857</v>
      </c>
      <c r="AC20" s="112">
        <v>1.8978720980045238</v>
      </c>
      <c r="AD20" s="112">
        <v>1.8886360475238995</v>
      </c>
      <c r="AE20" s="112">
        <v>1.8796093805833713</v>
      </c>
      <c r="AF20" s="112">
        <v>1.8707841413112327</v>
      </c>
      <c r="AG20" s="112">
        <v>1.8621624367705776</v>
      </c>
      <c r="AH20" s="112">
        <v>1.8538427791863465</v>
      </c>
      <c r="AI20" s="112">
        <v>1.8457152647760993</v>
      </c>
      <c r="AJ20" s="112">
        <v>1.837890863489789</v>
      </c>
      <c r="AK20" s="112">
        <v>1.8303323065012433</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66.571632216678537</v>
      </c>
      <c r="I21" s="113">
        <v>66.963173812488876</v>
      </c>
      <c r="J21" s="114">
        <v>0.6656416369199265</v>
      </c>
      <c r="K21" s="114">
        <v>0.67782757302136998</v>
      </c>
      <c r="L21" s="114">
        <v>0.68953628325612526</v>
      </c>
      <c r="M21" s="114">
        <v>0.70078896911933641</v>
      </c>
      <c r="N21" s="114">
        <v>0.71162430050839898</v>
      </c>
      <c r="O21" s="114">
        <v>0.72203905107554589</v>
      </c>
      <c r="P21" s="114">
        <v>0.73203753962786811</v>
      </c>
      <c r="Q21" s="114">
        <v>0.74163583812786438</v>
      </c>
      <c r="R21" s="114">
        <v>0.75084691125665137</v>
      </c>
      <c r="S21" s="114">
        <v>0.75968320000633183</v>
      </c>
      <c r="T21" s="114">
        <v>0.76813920940809444</v>
      </c>
      <c r="U21" s="114">
        <v>0.77621696669044682</v>
      </c>
      <c r="V21" s="114">
        <v>0.7839703705085912</v>
      </c>
      <c r="W21" s="114">
        <v>0.79141421144356772</v>
      </c>
      <c r="X21" s="114">
        <v>0.79855703375495812</v>
      </c>
      <c r="Y21" s="114">
        <v>0.80541106053305322</v>
      </c>
      <c r="Z21" s="114">
        <v>0.81198827351135239</v>
      </c>
      <c r="AA21" s="114">
        <v>0.81830045923331185</v>
      </c>
      <c r="AB21" s="114">
        <v>0.8243593235500366</v>
      </c>
      <c r="AC21" s="114">
        <v>0.83017787484893601</v>
      </c>
      <c r="AD21" s="114">
        <v>0.83577000512566924</v>
      </c>
      <c r="AE21" s="114">
        <v>0.84114491318480666</v>
      </c>
      <c r="AF21" s="114">
        <v>0.84631372690473528</v>
      </c>
      <c r="AG21" s="114">
        <v>0.85127174707260578</v>
      </c>
      <c r="AH21" s="114">
        <v>0.85601088229011302</v>
      </c>
      <c r="AI21" s="114">
        <v>0.86055865181670388</v>
      </c>
      <c r="AJ21" s="114">
        <v>0.86491203557500984</v>
      </c>
      <c r="AK21" s="114">
        <v>0.86911197534772133</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8" t="s">
        <v>230</v>
      </c>
      <c r="C33" s="139"/>
      <c r="D33" s="139"/>
      <c r="E33" s="139"/>
      <c r="F33" s="139"/>
      <c r="G33" s="139"/>
      <c r="H33" s="139"/>
      <c r="I33" s="140"/>
    </row>
    <row r="34" spans="2:9" x14ac:dyDescent="0.3"/>
    <row r="35" spans="2:9" s="6" customFormat="1" ht="13.5" x14ac:dyDescent="0.25">
      <c r="B35" s="56" t="s">
        <v>21</v>
      </c>
      <c r="C35" s="141" t="s">
        <v>59</v>
      </c>
      <c r="D35" s="141"/>
      <c r="E35" s="141"/>
      <c r="F35" s="141"/>
      <c r="G35" s="141"/>
      <c r="H35" s="141"/>
      <c r="I35" s="141"/>
    </row>
    <row r="36" spans="2:9" s="6" customFormat="1" ht="89.65" customHeight="1" x14ac:dyDescent="0.25">
      <c r="B36" s="57">
        <v>1</v>
      </c>
      <c r="C36" s="134" t="s">
        <v>231</v>
      </c>
      <c r="D36" s="121"/>
      <c r="E36" s="121"/>
      <c r="F36" s="121"/>
      <c r="G36" s="121"/>
      <c r="H36" s="121"/>
      <c r="I36" s="121"/>
    </row>
    <row r="37" spans="2:9" s="6" customFormat="1" ht="76.5" customHeight="1" x14ac:dyDescent="0.25">
      <c r="B37" s="57">
        <f>B36+1</f>
        <v>2</v>
      </c>
      <c r="C37" s="122" t="s">
        <v>232</v>
      </c>
      <c r="D37" s="123"/>
      <c r="E37" s="123"/>
      <c r="F37" s="123"/>
      <c r="G37" s="123"/>
      <c r="H37" s="123"/>
      <c r="I37" s="124"/>
    </row>
    <row r="38" spans="2:9" s="6" customFormat="1" ht="58.15" customHeight="1" x14ac:dyDescent="0.25">
      <c r="B38" s="57">
        <f t="shared" ref="B38:B50" si="0">B37+1</f>
        <v>3</v>
      </c>
      <c r="C38" s="122" t="s">
        <v>233</v>
      </c>
      <c r="D38" s="123"/>
      <c r="E38" s="123"/>
      <c r="F38" s="123"/>
      <c r="G38" s="123"/>
      <c r="H38" s="123"/>
      <c r="I38" s="124"/>
    </row>
    <row r="39" spans="2:9" s="6" customFormat="1" ht="73.150000000000006" customHeight="1" x14ac:dyDescent="0.25">
      <c r="B39" s="57">
        <f t="shared" si="0"/>
        <v>4</v>
      </c>
      <c r="C39" s="122" t="s">
        <v>234</v>
      </c>
      <c r="D39" s="123"/>
      <c r="E39" s="123"/>
      <c r="F39" s="123"/>
      <c r="G39" s="123"/>
      <c r="H39" s="123"/>
      <c r="I39" s="124"/>
    </row>
    <row r="40" spans="2:9" s="6" customFormat="1" ht="59.65" customHeight="1" x14ac:dyDescent="0.25">
      <c r="B40" s="57">
        <f t="shared" si="0"/>
        <v>5</v>
      </c>
      <c r="C40" s="122" t="s">
        <v>235</v>
      </c>
      <c r="D40" s="123"/>
      <c r="E40" s="123"/>
      <c r="F40" s="123"/>
      <c r="G40" s="123"/>
      <c r="H40" s="123"/>
      <c r="I40" s="124"/>
    </row>
    <row r="41" spans="2:9" s="6" customFormat="1" ht="52.15" customHeight="1" x14ac:dyDescent="0.25">
      <c r="B41" s="57">
        <f t="shared" si="0"/>
        <v>6</v>
      </c>
      <c r="C41" s="122" t="s">
        <v>236</v>
      </c>
      <c r="D41" s="123"/>
      <c r="E41" s="123"/>
      <c r="F41" s="123"/>
      <c r="G41" s="123"/>
      <c r="H41" s="123"/>
      <c r="I41" s="124"/>
    </row>
    <row r="42" spans="2:9" s="6" customFormat="1" ht="54.4" customHeight="1" x14ac:dyDescent="0.25">
      <c r="B42" s="57">
        <f t="shared" si="0"/>
        <v>7</v>
      </c>
      <c r="C42" s="122" t="s">
        <v>237</v>
      </c>
      <c r="D42" s="123"/>
      <c r="E42" s="123"/>
      <c r="F42" s="123"/>
      <c r="G42" s="123"/>
      <c r="H42" s="123"/>
      <c r="I42" s="124"/>
    </row>
    <row r="43" spans="2:9" s="6" customFormat="1" ht="67.150000000000006" customHeight="1" x14ac:dyDescent="0.25">
      <c r="B43" s="57">
        <f t="shared" si="0"/>
        <v>8</v>
      </c>
      <c r="C43" s="122" t="s">
        <v>238</v>
      </c>
      <c r="D43" s="123"/>
      <c r="E43" s="123"/>
      <c r="F43" s="123"/>
      <c r="G43" s="123"/>
      <c r="H43" s="123"/>
      <c r="I43" s="124"/>
    </row>
    <row r="44" spans="2:9" s="6" customFormat="1" ht="67.150000000000006" customHeight="1" x14ac:dyDescent="0.25">
      <c r="B44" s="57">
        <f t="shared" si="0"/>
        <v>9</v>
      </c>
      <c r="C44" s="122" t="s">
        <v>239</v>
      </c>
      <c r="D44" s="123"/>
      <c r="E44" s="123"/>
      <c r="F44" s="123"/>
      <c r="G44" s="123"/>
      <c r="H44" s="123"/>
      <c r="I44" s="124"/>
    </row>
    <row r="45" spans="2:9" s="6" customFormat="1" ht="56.65" customHeight="1" x14ac:dyDescent="0.25">
      <c r="B45" s="57">
        <f t="shared" si="0"/>
        <v>10</v>
      </c>
      <c r="C45" s="122" t="s">
        <v>240</v>
      </c>
      <c r="D45" s="123"/>
      <c r="E45" s="123"/>
      <c r="F45" s="123"/>
      <c r="G45" s="123"/>
      <c r="H45" s="123"/>
      <c r="I45" s="124"/>
    </row>
    <row r="46" spans="2:9" s="6" customFormat="1" ht="94.9" customHeight="1" x14ac:dyDescent="0.25">
      <c r="B46" s="57">
        <f t="shared" si="0"/>
        <v>11</v>
      </c>
      <c r="C46" s="122" t="s">
        <v>241</v>
      </c>
      <c r="D46" s="123"/>
      <c r="E46" s="123"/>
      <c r="F46" s="123"/>
      <c r="G46" s="123"/>
      <c r="H46" s="123"/>
      <c r="I46" s="124"/>
    </row>
    <row r="47" spans="2:9" s="6" customFormat="1" ht="47.65" customHeight="1" x14ac:dyDescent="0.25">
      <c r="B47" s="57">
        <f t="shared" si="0"/>
        <v>12</v>
      </c>
      <c r="C47" s="122" t="s">
        <v>242</v>
      </c>
      <c r="D47" s="123"/>
      <c r="E47" s="123"/>
      <c r="F47" s="123"/>
      <c r="G47" s="123"/>
      <c r="H47" s="123"/>
      <c r="I47" s="124"/>
    </row>
    <row r="48" spans="2:9" s="6" customFormat="1" ht="46.9" customHeight="1" x14ac:dyDescent="0.25">
      <c r="B48" s="57">
        <f t="shared" si="0"/>
        <v>13</v>
      </c>
      <c r="C48" s="122" t="s">
        <v>243</v>
      </c>
      <c r="D48" s="123"/>
      <c r="E48" s="123"/>
      <c r="F48" s="123"/>
      <c r="G48" s="123"/>
      <c r="H48" s="123"/>
      <c r="I48" s="124"/>
    </row>
    <row r="49" spans="2:9" s="6" customFormat="1" ht="31.15" customHeight="1" x14ac:dyDescent="0.25">
      <c r="B49" s="57">
        <f t="shared" si="0"/>
        <v>14</v>
      </c>
      <c r="C49" s="122" t="s">
        <v>244</v>
      </c>
      <c r="D49" s="123"/>
      <c r="E49" s="123"/>
      <c r="F49" s="123"/>
      <c r="G49" s="123"/>
      <c r="H49" s="123"/>
      <c r="I49" s="124"/>
    </row>
    <row r="50" spans="2:9" s="6" customFormat="1" ht="48.4" customHeight="1" x14ac:dyDescent="0.25">
      <c r="B50" s="57">
        <f t="shared" si="0"/>
        <v>15</v>
      </c>
      <c r="C50" s="122" t="s">
        <v>245</v>
      </c>
      <c r="D50" s="123"/>
      <c r="E50" s="123"/>
      <c r="F50" s="123"/>
      <c r="G50" s="123"/>
      <c r="H50" s="123"/>
      <c r="I50" s="124"/>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20" t="s">
        <v>246</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2" t="str">
        <f>'Cover sheet'!C6</f>
        <v>Tywyn Aberdyfi</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7">
        <v>1.0812623901311627</v>
      </c>
      <c r="I7" s="117">
        <v>1.2597785448420118</v>
      </c>
      <c r="J7" s="106">
        <v>1.5902835972443126</v>
      </c>
      <c r="K7" s="106">
        <v>1.5391328719297801</v>
      </c>
      <c r="L7" s="106">
        <v>1.5031899868031227</v>
      </c>
      <c r="M7" s="106">
        <v>1.4778414885227527</v>
      </c>
      <c r="N7" s="106">
        <v>1.473814859995165</v>
      </c>
      <c r="O7" s="106">
        <v>1.4699015458292446</v>
      </c>
      <c r="P7" s="106">
        <v>1.4675316920151107</v>
      </c>
      <c r="Q7" s="106">
        <v>1.4652729203350108</v>
      </c>
      <c r="R7" s="106">
        <v>1.4631144957956854</v>
      </c>
      <c r="S7" s="106">
        <v>1.4611681888850088</v>
      </c>
      <c r="T7" s="106">
        <v>1.4592072801031846</v>
      </c>
      <c r="U7" s="106">
        <v>1.4572312898885786</v>
      </c>
      <c r="V7" s="106">
        <v>1.4553080171109327</v>
      </c>
      <c r="W7" s="106">
        <v>1.4534345771793555</v>
      </c>
      <c r="X7" s="106">
        <v>1.4517306712314773</v>
      </c>
      <c r="Y7" s="106">
        <v>1.4500931785068401</v>
      </c>
      <c r="Z7" s="106">
        <v>1.4485846823447956</v>
      </c>
      <c r="AA7" s="106">
        <v>1.4471443682928047</v>
      </c>
      <c r="AB7" s="106">
        <v>1.4458264473434781</v>
      </c>
      <c r="AC7" s="106">
        <v>1.4453530120438665</v>
      </c>
      <c r="AD7" s="106">
        <v>1.4449721752653779</v>
      </c>
      <c r="AE7" s="106">
        <v>1.4447445558999852</v>
      </c>
      <c r="AF7" s="106">
        <v>1.4446112985372641</v>
      </c>
      <c r="AG7" s="106">
        <v>1.4445040813576964</v>
      </c>
      <c r="AH7" s="106">
        <v>1.4444828711840909</v>
      </c>
      <c r="AI7" s="106">
        <v>1.4444038949673559</v>
      </c>
      <c r="AJ7" s="106">
        <v>1.444348181217276</v>
      </c>
      <c r="AK7" s="106">
        <v>1.4444326621811792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1.7573044993583034</v>
      </c>
      <c r="I8" s="106">
        <v>1.7779759150805887</v>
      </c>
      <c r="J8" s="106">
        <v>1.4351265684156589</v>
      </c>
      <c r="K8" s="106">
        <v>1.3904420729804765</v>
      </c>
      <c r="L8" s="106">
        <v>1.3457575775452941</v>
      </c>
      <c r="M8" s="106">
        <v>1.3010730821101117</v>
      </c>
      <c r="N8" s="106">
        <v>1.2563885866749296</v>
      </c>
      <c r="O8" s="106">
        <v>1.211704091239747</v>
      </c>
      <c r="P8" s="106">
        <v>1.1670195958045646</v>
      </c>
      <c r="Q8" s="106">
        <v>1.1223351003693822</v>
      </c>
      <c r="R8" s="106">
        <v>1.0888217287929955</v>
      </c>
      <c r="S8" s="106">
        <v>1.0776506049341998</v>
      </c>
      <c r="T8" s="106">
        <v>1.0664794810754044</v>
      </c>
      <c r="U8" s="106">
        <v>1.0553083572166087</v>
      </c>
      <c r="V8" s="106">
        <v>1.0441372333578132</v>
      </c>
      <c r="W8" s="106">
        <v>1.0329661094990175</v>
      </c>
      <c r="X8" s="106">
        <v>1.021794985640222</v>
      </c>
      <c r="Y8" s="106">
        <v>1.0106238617814263</v>
      </c>
      <c r="Z8" s="106">
        <v>0.99945273792263067</v>
      </c>
      <c r="AA8" s="106">
        <v>0.98828161406383508</v>
      </c>
      <c r="AB8" s="106">
        <v>0.97711049020503948</v>
      </c>
      <c r="AC8" s="106">
        <v>0.96593936634624389</v>
      </c>
      <c r="AD8" s="106">
        <v>0.95476824248744829</v>
      </c>
      <c r="AE8" s="106">
        <v>0.9435971186286527</v>
      </c>
      <c r="AF8" s="106">
        <v>0.9324259947698571</v>
      </c>
      <c r="AG8" s="106">
        <v>0.92125487091106151</v>
      </c>
      <c r="AH8" s="106">
        <v>0.91008374705226591</v>
      </c>
      <c r="AI8" s="106">
        <v>0.89891262319347032</v>
      </c>
      <c r="AJ8" s="106">
        <v>0.88774149933467483</v>
      </c>
      <c r="AK8" s="106">
        <v>0.87657037547587913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1.7573044993583034</v>
      </c>
      <c r="I9" s="106">
        <f>I8</f>
        <v>1.7779759150805887</v>
      </c>
      <c r="J9" s="106">
        <v>1.4351265684156589</v>
      </c>
      <c r="K9" s="106">
        <v>1.3904420729804765</v>
      </c>
      <c r="L9" s="106">
        <v>1.3457575775452941</v>
      </c>
      <c r="M9" s="106">
        <v>1.3010730821101117</v>
      </c>
      <c r="N9" s="106">
        <v>1.2563885866749296</v>
      </c>
      <c r="O9" s="106">
        <v>1.211704091239747</v>
      </c>
      <c r="P9" s="106">
        <v>1.1670195958045646</v>
      </c>
      <c r="Q9" s="106">
        <v>1.1223351003693822</v>
      </c>
      <c r="R9" s="106">
        <v>1.0888217287929955</v>
      </c>
      <c r="S9" s="106">
        <v>1.0776506049341998</v>
      </c>
      <c r="T9" s="106">
        <v>1.0664794810754044</v>
      </c>
      <c r="U9" s="106">
        <v>1.0553083572166087</v>
      </c>
      <c r="V9" s="106">
        <v>1.0441372333578132</v>
      </c>
      <c r="W9" s="106">
        <v>1.0329661094990175</v>
      </c>
      <c r="X9" s="106">
        <v>1.021794985640222</v>
      </c>
      <c r="Y9" s="106">
        <v>1.0106238617814263</v>
      </c>
      <c r="Z9" s="106">
        <v>0.99945273792263067</v>
      </c>
      <c r="AA9" s="106">
        <v>0.98828161406383508</v>
      </c>
      <c r="AB9" s="106">
        <v>0.97711049020503948</v>
      </c>
      <c r="AC9" s="106">
        <v>0.96593936634624389</v>
      </c>
      <c r="AD9" s="106">
        <v>0.95476824248744829</v>
      </c>
      <c r="AE9" s="106">
        <v>0.9435971186286527</v>
      </c>
      <c r="AF9" s="106">
        <v>0.9324259947698571</v>
      </c>
      <c r="AG9" s="106">
        <v>0.92125487091106151</v>
      </c>
      <c r="AH9" s="106">
        <v>0.91008374705226591</v>
      </c>
      <c r="AI9" s="106">
        <v>0.89891262319347032</v>
      </c>
      <c r="AJ9" s="106">
        <v>0.88774149933467483</v>
      </c>
      <c r="AK9" s="106">
        <v>0.87657037547587913</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0.29943658715758648</v>
      </c>
      <c r="I10" s="106">
        <v>0</v>
      </c>
      <c r="J10" s="106">
        <v>0.60131678019880097</v>
      </c>
      <c r="K10" s="106">
        <v>0.69095662361400301</v>
      </c>
      <c r="L10" s="106">
        <v>0.78304794335120698</v>
      </c>
      <c r="M10" s="106">
        <v>0.83550125433363398</v>
      </c>
      <c r="N10" s="106">
        <v>0.92412029048358291</v>
      </c>
      <c r="O10" s="106">
        <v>1.0157823245612019</v>
      </c>
      <c r="P10" s="106">
        <v>1.1069412741778277</v>
      </c>
      <c r="Q10" s="106">
        <v>1.1980604509991279</v>
      </c>
      <c r="R10" s="106">
        <v>1.2245903966560903</v>
      </c>
      <c r="S10" s="106">
        <v>1.2465259419021031</v>
      </c>
      <c r="T10" s="106">
        <v>1.267598821342534</v>
      </c>
      <c r="U10" s="106">
        <v>1.2918543663047919</v>
      </c>
      <c r="V10" s="106">
        <v>1.3128103220632998</v>
      </c>
      <c r="W10" s="106">
        <v>1.286027581687377</v>
      </c>
      <c r="X10" s="106">
        <v>1.3082727765507243</v>
      </c>
      <c r="Y10" s="106">
        <v>1.330585800681549</v>
      </c>
      <c r="Z10" s="106">
        <v>1.3523035618599519</v>
      </c>
      <c r="AA10" s="106">
        <v>1.3717246460549239</v>
      </c>
      <c r="AB10" s="106">
        <v>1.331620968042434</v>
      </c>
      <c r="AC10" s="106">
        <v>1.3536162112742938</v>
      </c>
      <c r="AD10" s="106">
        <v>1.371512347125007</v>
      </c>
      <c r="AE10" s="106">
        <v>1.3938145132667543</v>
      </c>
      <c r="AF10" s="106">
        <v>1.4099424456541649</v>
      </c>
      <c r="AG10" s="106">
        <v>1.4345763802248139</v>
      </c>
      <c r="AH10" s="106">
        <v>1.455039300042154</v>
      </c>
      <c r="AI10" s="106">
        <v>1.4758267016705509</v>
      </c>
      <c r="AJ10" s="106">
        <v>1.4975633146028799</v>
      </c>
      <c r="AK10" s="106">
        <v>1.5160318677792479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0.37660552206955422</v>
      </c>
      <c r="I11" s="108">
        <f>I9-I7-I10</f>
        <v>0.51819737023857693</v>
      </c>
      <c r="J11" s="108">
        <v>-0.75647380902745465</v>
      </c>
      <c r="K11" s="108">
        <v>-0.8396474225633066</v>
      </c>
      <c r="L11" s="108">
        <v>-0.94048035260903551</v>
      </c>
      <c r="M11" s="108">
        <v>-1.0122696607462749</v>
      </c>
      <c r="N11" s="108">
        <v>-1.1415465638038182</v>
      </c>
      <c r="O11" s="108">
        <v>-1.2739797791506995</v>
      </c>
      <c r="P11" s="108">
        <v>-1.4074533703883738</v>
      </c>
      <c r="Q11" s="108">
        <v>-1.5409982709647565</v>
      </c>
      <c r="R11" s="108">
        <v>-1.5988831636587801</v>
      </c>
      <c r="S11" s="108">
        <v>-1.630043525852912</v>
      </c>
      <c r="T11" s="108">
        <v>-1.6603266203703142</v>
      </c>
      <c r="U11" s="108">
        <v>-1.6937772989767619</v>
      </c>
      <c r="V11" s="108">
        <v>-1.7239811058164194</v>
      </c>
      <c r="W11" s="108">
        <v>-1.706496049367715</v>
      </c>
      <c r="X11" s="108">
        <v>-1.7382084621419795</v>
      </c>
      <c r="Y11" s="108">
        <v>-1.7700551174069628</v>
      </c>
      <c r="Z11" s="108">
        <v>-1.8014355062821168</v>
      </c>
      <c r="AA11" s="108">
        <v>-1.8305874002838936</v>
      </c>
      <c r="AB11" s="108">
        <v>-1.8003369251808725</v>
      </c>
      <c r="AC11" s="108">
        <v>-1.8330298569719163</v>
      </c>
      <c r="AD11" s="108">
        <v>-1.8617162799029368</v>
      </c>
      <c r="AE11" s="108">
        <v>-1.8949619505380868</v>
      </c>
      <c r="AF11" s="108">
        <v>-1.9221277494215721</v>
      </c>
      <c r="AG11" s="108">
        <v>-1.9578255906714488</v>
      </c>
      <c r="AH11" s="108">
        <v>-1.9894384241739789</v>
      </c>
      <c r="AI11" s="108">
        <v>-2.0213179734444364</v>
      </c>
      <c r="AJ11" s="108">
        <v>-2.0541699964854812</v>
      </c>
      <c r="AK11" s="108">
        <v>-2.0838941544845477</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8" t="s">
        <v>257</v>
      </c>
      <c r="C23" s="139"/>
      <c r="D23" s="139"/>
      <c r="E23" s="139"/>
      <c r="F23" s="139"/>
      <c r="G23" s="139"/>
      <c r="H23" s="139"/>
      <c r="I23" s="140"/>
    </row>
    <row r="24" spans="2:9" ht="13.9" customHeight="1" x14ac:dyDescent="0.3"/>
    <row r="25" spans="2:9" s="6" customFormat="1" ht="13.5" x14ac:dyDescent="0.25">
      <c r="B25" s="56" t="s">
        <v>21</v>
      </c>
      <c r="C25" s="141" t="s">
        <v>59</v>
      </c>
      <c r="D25" s="141"/>
      <c r="E25" s="141"/>
      <c r="F25" s="141"/>
      <c r="G25" s="141"/>
      <c r="H25" s="141"/>
      <c r="I25" s="141"/>
    </row>
    <row r="26" spans="2:9" s="6" customFormat="1" ht="72.400000000000006" customHeight="1" x14ac:dyDescent="0.25">
      <c r="B26" s="57">
        <v>1</v>
      </c>
      <c r="C26" s="134" t="s">
        <v>258</v>
      </c>
      <c r="D26" s="121"/>
      <c r="E26" s="121"/>
      <c r="F26" s="121"/>
      <c r="G26" s="121"/>
      <c r="H26" s="121"/>
      <c r="I26" s="121"/>
    </row>
    <row r="27" spans="2:9" s="6" customFormat="1" ht="54" customHeight="1" x14ac:dyDescent="0.25">
      <c r="B27" s="57">
        <v>2</v>
      </c>
      <c r="C27" s="134" t="s">
        <v>259</v>
      </c>
      <c r="D27" s="121"/>
      <c r="E27" s="121"/>
      <c r="F27" s="121"/>
      <c r="G27" s="121"/>
      <c r="H27" s="121"/>
      <c r="I27" s="121"/>
    </row>
    <row r="28" spans="2:9" s="6" customFormat="1" ht="54" customHeight="1" x14ac:dyDescent="0.25">
      <c r="B28" s="57">
        <v>3</v>
      </c>
      <c r="C28" s="134" t="s">
        <v>260</v>
      </c>
      <c r="D28" s="121"/>
      <c r="E28" s="121"/>
      <c r="F28" s="121"/>
      <c r="G28" s="121"/>
      <c r="H28" s="121"/>
      <c r="I28" s="121"/>
    </row>
    <row r="29" spans="2:9" s="6" customFormat="1" ht="54" customHeight="1" x14ac:dyDescent="0.25">
      <c r="B29" s="57">
        <v>4</v>
      </c>
      <c r="C29" s="134" t="s">
        <v>261</v>
      </c>
      <c r="D29" s="121"/>
      <c r="E29" s="121"/>
      <c r="F29" s="121"/>
      <c r="G29" s="121"/>
      <c r="H29" s="121"/>
      <c r="I29" s="121"/>
    </row>
    <row r="30" spans="2:9" s="6" customFormat="1" ht="54" customHeight="1" x14ac:dyDescent="0.25">
      <c r="B30" s="57">
        <v>5</v>
      </c>
      <c r="C30" s="134" t="s">
        <v>262</v>
      </c>
      <c r="D30" s="121"/>
      <c r="E30" s="121"/>
      <c r="F30" s="121"/>
      <c r="G30" s="121"/>
      <c r="H30" s="121"/>
      <c r="I30" s="121"/>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5" t="s">
        <v>5</v>
      </c>
      <c r="C4" s="126"/>
      <c r="D4" s="142" t="str">
        <f>'Cover sheet'!C6</f>
        <v>Tywyn Aberdyfi</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1.7244839999999999</v>
      </c>
      <c r="I7" s="106">
        <v>1.6758550000000001</v>
      </c>
      <c r="J7" s="106">
        <v>2.5119053149789679</v>
      </c>
      <c r="K7" s="106">
        <v>2.5079608104141506</v>
      </c>
      <c r="L7" s="106">
        <v>2.5040163058493325</v>
      </c>
      <c r="M7" s="106">
        <v>2.5000718012845162</v>
      </c>
      <c r="N7" s="106">
        <v>2.4961272967196981</v>
      </c>
      <c r="O7" s="106">
        <v>2.4921827921548805</v>
      </c>
      <c r="P7" s="106">
        <v>2.4882382875900628</v>
      </c>
      <c r="Q7" s="106">
        <v>2.4842937830252456</v>
      </c>
      <c r="R7" s="106">
        <v>2.4813354046016318</v>
      </c>
      <c r="S7" s="106">
        <v>2.4803492784604275</v>
      </c>
      <c r="T7" s="106">
        <v>2.4793631523192232</v>
      </c>
      <c r="U7" s="106">
        <v>2.478377026178018</v>
      </c>
      <c r="V7" s="106">
        <v>2.4773909000368137</v>
      </c>
      <c r="W7" s="106">
        <v>2.4764047738956094</v>
      </c>
      <c r="X7" s="106">
        <v>2.4754186477544051</v>
      </c>
      <c r="Y7" s="106">
        <v>2.4744325216132013</v>
      </c>
      <c r="Z7" s="106">
        <v>2.4734463954719965</v>
      </c>
      <c r="AA7" s="106">
        <v>2.4724602693307927</v>
      </c>
      <c r="AB7" s="106">
        <v>2.4714741431895879</v>
      </c>
      <c r="AC7" s="106">
        <v>2.4704880170483827</v>
      </c>
      <c r="AD7" s="106">
        <v>2.4695018909071784</v>
      </c>
      <c r="AE7" s="106">
        <v>2.4685157647659746</v>
      </c>
      <c r="AF7" s="106">
        <v>2.4675296386247698</v>
      </c>
      <c r="AG7" s="106">
        <v>2.4665435124835664</v>
      </c>
      <c r="AH7" s="106">
        <v>2.4655573863423612</v>
      </c>
      <c r="AI7" s="106">
        <v>2.4645712602011569</v>
      </c>
      <c r="AJ7" s="106">
        <v>2.4635851340599526</v>
      </c>
      <c r="AK7" s="106">
        <v>2.4625990079187483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8.6423666288308748E-2</v>
      </c>
      <c r="I8" s="106">
        <v>7.7879084919411257E-2</v>
      </c>
      <c r="J8" s="106">
        <v>0.13765254841620617</v>
      </c>
      <c r="K8" s="106">
        <v>0.13533516723903305</v>
      </c>
      <c r="L8" s="106">
        <v>0.13301778606185993</v>
      </c>
      <c r="M8" s="106">
        <v>0.13070040488468682</v>
      </c>
      <c r="N8" s="106">
        <v>0.1283830237075137</v>
      </c>
      <c r="O8" s="106">
        <v>0.12606564253034061</v>
      </c>
      <c r="P8" s="106">
        <v>0.12374826135316749</v>
      </c>
      <c r="Q8" s="106">
        <v>0.12143088017599438</v>
      </c>
      <c r="R8" s="106">
        <v>0.11969284429311455</v>
      </c>
      <c r="S8" s="106">
        <v>0.11911349899882127</v>
      </c>
      <c r="T8" s="106">
        <v>0.11853415370452799</v>
      </c>
      <c r="U8" s="106">
        <v>0.11795480841023473</v>
      </c>
      <c r="V8" s="106">
        <v>0.11737546311594144</v>
      </c>
      <c r="W8" s="106">
        <v>0.11679611782164817</v>
      </c>
      <c r="X8" s="106">
        <v>0.11621677252735488</v>
      </c>
      <c r="Y8" s="106">
        <v>0.11563742723306161</v>
      </c>
      <c r="Z8" s="106">
        <v>0.11505808193876833</v>
      </c>
      <c r="AA8" s="106">
        <v>0.11447873664447505</v>
      </c>
      <c r="AB8" s="106">
        <v>0.11389939135018178</v>
      </c>
      <c r="AC8" s="106">
        <v>0.1133200460558885</v>
      </c>
      <c r="AD8" s="106">
        <v>0.11274070076159523</v>
      </c>
      <c r="AE8" s="106">
        <v>0.11216135546730194</v>
      </c>
      <c r="AF8" s="106">
        <v>0.11158201017300867</v>
      </c>
      <c r="AG8" s="106">
        <v>0.11100266487871538</v>
      </c>
      <c r="AH8" s="106">
        <v>0.11042331958442211</v>
      </c>
      <c r="AI8" s="106">
        <v>0.10984397429012883</v>
      </c>
      <c r="AJ8" s="106">
        <v>0.10926462899583557</v>
      </c>
      <c r="AK8" s="106">
        <v>0.10868528370154228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2.8393813733679791E-2</v>
      </c>
      <c r="I9" s="106">
        <v>1.6563143791637328E-2</v>
      </c>
      <c r="J9" s="106">
        <v>5.4446883168134973E-2</v>
      </c>
      <c r="K9" s="106">
        <v>5.2819759780490458E-2</v>
      </c>
      <c r="L9" s="106">
        <v>5.1192636392845943E-2</v>
      </c>
      <c r="M9" s="106">
        <v>4.9565513005201421E-2</v>
      </c>
      <c r="N9" s="106">
        <v>4.7938389617556913E-2</v>
      </c>
      <c r="O9" s="106">
        <v>4.6311266229912398E-2</v>
      </c>
      <c r="P9" s="106">
        <v>4.4684142842267877E-2</v>
      </c>
      <c r="Q9" s="106">
        <v>4.3057019454623362E-2</v>
      </c>
      <c r="R9" s="106">
        <v>4.1836676913889974E-2</v>
      </c>
      <c r="S9" s="106">
        <v>4.1429896066978847E-2</v>
      </c>
      <c r="T9" s="106">
        <v>4.1023115220067713E-2</v>
      </c>
      <c r="U9" s="106">
        <v>4.0616334373156586E-2</v>
      </c>
      <c r="V9" s="106">
        <v>4.0209553526245452E-2</v>
      </c>
      <c r="W9" s="106">
        <v>3.9802772679334325E-2</v>
      </c>
      <c r="X9" s="106">
        <v>3.9395991832423198E-2</v>
      </c>
      <c r="Y9" s="106">
        <v>3.8989210985512064E-2</v>
      </c>
      <c r="Z9" s="106">
        <v>3.8582430138600937E-2</v>
      </c>
      <c r="AA9" s="106">
        <v>3.817564929168981E-2</v>
      </c>
      <c r="AB9" s="106">
        <v>3.7768868444778676E-2</v>
      </c>
      <c r="AC9" s="106">
        <v>3.7362087597867549E-2</v>
      </c>
      <c r="AD9" s="106">
        <v>3.6955306750956422E-2</v>
      </c>
      <c r="AE9" s="106">
        <v>3.6548525904045288E-2</v>
      </c>
      <c r="AF9" s="106">
        <v>3.6141745057134161E-2</v>
      </c>
      <c r="AG9" s="106">
        <v>3.5734964210223034E-2</v>
      </c>
      <c r="AH9" s="106">
        <v>3.5328183363311901E-2</v>
      </c>
      <c r="AI9" s="106">
        <v>3.4921402516400774E-2</v>
      </c>
      <c r="AJ9" s="106">
        <v>3.4514621669489653E-2</v>
      </c>
      <c r="AK9" s="106">
        <v>3.4107840822578513E-2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8" t="s">
        <v>268</v>
      </c>
      <c r="C21" s="139"/>
      <c r="D21" s="139"/>
      <c r="E21" s="139"/>
      <c r="F21" s="139"/>
      <c r="G21" s="139"/>
      <c r="H21" s="139"/>
      <c r="I21" s="140"/>
    </row>
    <row r="22" spans="2:9" x14ac:dyDescent="0.3"/>
    <row r="23" spans="2:9" s="6" customFormat="1" ht="13.5" x14ac:dyDescent="0.25">
      <c r="B23" s="56" t="s">
        <v>21</v>
      </c>
      <c r="C23" s="141" t="s">
        <v>59</v>
      </c>
      <c r="D23" s="141"/>
      <c r="E23" s="141"/>
      <c r="F23" s="141"/>
      <c r="G23" s="141"/>
      <c r="H23" s="141"/>
      <c r="I23" s="141"/>
    </row>
    <row r="24" spans="2:9" s="6" customFormat="1" ht="75.400000000000006" customHeight="1" x14ac:dyDescent="0.25">
      <c r="B24" s="57">
        <v>1</v>
      </c>
      <c r="C24" s="134" t="s">
        <v>269</v>
      </c>
      <c r="D24" s="121"/>
      <c r="E24" s="121"/>
      <c r="F24" s="121"/>
      <c r="G24" s="121"/>
      <c r="H24" s="121"/>
      <c r="I24" s="121"/>
    </row>
    <row r="25" spans="2:9" s="6" customFormat="1" ht="118.5" customHeight="1" x14ac:dyDescent="0.25">
      <c r="B25" s="57">
        <v>2</v>
      </c>
      <c r="C25" s="134" t="s">
        <v>270</v>
      </c>
      <c r="D25" s="121"/>
      <c r="E25" s="121"/>
      <c r="F25" s="121"/>
      <c r="G25" s="121"/>
      <c r="H25" s="121"/>
      <c r="I25" s="121"/>
    </row>
    <row r="26" spans="2:9" s="6" customFormat="1" ht="85.5" customHeight="1" x14ac:dyDescent="0.25">
      <c r="B26" s="57">
        <v>3</v>
      </c>
      <c r="C26" s="134" t="s">
        <v>271</v>
      </c>
      <c r="D26" s="121"/>
      <c r="E26" s="121"/>
      <c r="F26" s="121"/>
      <c r="G26" s="121"/>
      <c r="H26" s="121"/>
      <c r="I26" s="121"/>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20" t="s">
        <v>272</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5" t="s">
        <v>5</v>
      </c>
      <c r="C4" s="126"/>
      <c r="D4" s="142" t="str">
        <f>'Cover sheet'!C6</f>
        <v>Tywyn Aberdyfi</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0.42024805837279838</v>
      </c>
      <c r="I7" s="106">
        <v>0.34098985018437633</v>
      </c>
      <c r="J7" s="106">
        <v>0.44749011705899105</v>
      </c>
      <c r="K7" s="106">
        <v>0.44152071537531407</v>
      </c>
      <c r="L7" s="106">
        <v>0.43989642822110525</v>
      </c>
      <c r="M7" s="106">
        <v>0.43863113132531495</v>
      </c>
      <c r="N7" s="106">
        <v>0.43809828580482113</v>
      </c>
      <c r="O7" s="106">
        <v>0.4375675123158167</v>
      </c>
      <c r="P7" s="106">
        <v>0.43700633679262996</v>
      </c>
      <c r="Q7" s="106">
        <v>0.43644527405591427</v>
      </c>
      <c r="R7" s="106">
        <v>0.43588393974442169</v>
      </c>
      <c r="S7" s="106">
        <v>0.43531725839866048</v>
      </c>
      <c r="T7" s="106">
        <v>0.43475153706728276</v>
      </c>
      <c r="U7" s="106">
        <v>0.43418631974979255</v>
      </c>
      <c r="V7" s="106">
        <v>0.43362097083172424</v>
      </c>
      <c r="W7" s="106">
        <v>0.43305515068640249</v>
      </c>
      <c r="X7" s="106">
        <v>0.43248757840780283</v>
      </c>
      <c r="Y7" s="106">
        <v>0.43191825397463252</v>
      </c>
      <c r="Z7" s="106">
        <v>0.43134551295062901</v>
      </c>
      <c r="AA7" s="106">
        <v>0.43077072171522801</v>
      </c>
      <c r="AB7" s="106">
        <v>0.43019250295682399</v>
      </c>
      <c r="AC7" s="106">
        <v>0.42959379791073221</v>
      </c>
      <c r="AD7" s="106">
        <v>0.42899251675966749</v>
      </c>
      <c r="AE7" s="106">
        <v>0.42838720343845793</v>
      </c>
      <c r="AF7" s="106">
        <v>0.42777931515360407</v>
      </c>
      <c r="AG7" s="106">
        <v>0.42717002899197137</v>
      </c>
      <c r="AH7" s="106">
        <v>0.42655092916191645</v>
      </c>
      <c r="AI7" s="106">
        <v>0.42593232201182085</v>
      </c>
      <c r="AJ7" s="106">
        <v>0.42531220488854793</v>
      </c>
      <c r="AK7" s="106">
        <v>0.42468891453965807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1.9385309521184724E-2</v>
      </c>
      <c r="I8" s="106">
        <v>3.1449147059610404E-2</v>
      </c>
      <c r="J8" s="106">
        <v>4.7662955137347869E-2</v>
      </c>
      <c r="K8" s="106">
        <v>4.7169328156825521E-2</v>
      </c>
      <c r="L8" s="106">
        <v>4.6724414312137946E-2</v>
      </c>
      <c r="M8" s="106">
        <v>4.6320779042147861E-2</v>
      </c>
      <c r="N8" s="106">
        <v>4.5977274530334705E-2</v>
      </c>
      <c r="O8" s="106">
        <v>4.5651089344654179E-2</v>
      </c>
      <c r="P8" s="106">
        <v>4.5339166729313811E-2</v>
      </c>
      <c r="Q8" s="106">
        <v>4.5042090384107614E-2</v>
      </c>
      <c r="R8" s="106">
        <v>4.4758844405914752E-2</v>
      </c>
      <c r="S8" s="106">
        <v>4.4488262020592945E-2</v>
      </c>
      <c r="T8" s="106">
        <v>4.4229885305538841E-2</v>
      </c>
      <c r="U8" s="106">
        <v>4.3982961367166132E-2</v>
      </c>
      <c r="V8" s="106">
        <v>4.3746793417985992E-2</v>
      </c>
      <c r="W8" s="106">
        <v>4.3520757845725004E-2</v>
      </c>
      <c r="X8" s="106">
        <v>4.3304113347920295E-2</v>
      </c>
      <c r="Y8" s="106">
        <v>4.3096467248925664E-2</v>
      </c>
      <c r="Z8" s="106">
        <v>4.2897259085819858E-2</v>
      </c>
      <c r="AA8" s="106">
        <v>4.2706123896946911E-2</v>
      </c>
      <c r="AB8" s="106">
        <v>4.2522582314609272E-2</v>
      </c>
      <c r="AC8" s="106">
        <v>4.234536064848126E-2</v>
      </c>
      <c r="AD8" s="106">
        <v>4.2175049595930214E-2</v>
      </c>
      <c r="AE8" s="106">
        <v>4.2011241445786392E-2</v>
      </c>
      <c r="AF8" s="106">
        <v>4.1853701580083315E-2</v>
      </c>
      <c r="AG8" s="106">
        <v>4.1702198936840018E-2</v>
      </c>
      <c r="AH8" s="106">
        <v>4.1556345937843193E-2</v>
      </c>
      <c r="AI8" s="106">
        <v>4.1416091433082912E-2</v>
      </c>
      <c r="AJ8" s="106">
        <v>4.1281086481278685E-2</v>
      </c>
      <c r="AK8" s="106">
        <v>4.1151013901673708E-2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0.50569957876933624</v>
      </c>
      <c r="I9" s="106">
        <v>0.3411327897668418</v>
      </c>
      <c r="J9" s="106">
        <v>0.45388998385800799</v>
      </c>
      <c r="K9" s="106">
        <v>0.46277451707778966</v>
      </c>
      <c r="L9" s="106">
        <v>0.47228321485652497</v>
      </c>
      <c r="M9" s="106">
        <v>0.48226240554226829</v>
      </c>
      <c r="N9" s="106">
        <v>0.49415133485249196</v>
      </c>
      <c r="O9" s="106">
        <v>0.50557108677788543</v>
      </c>
      <c r="P9" s="106">
        <v>0.51770031332156741</v>
      </c>
      <c r="Q9" s="106">
        <v>0.5294154809457754</v>
      </c>
      <c r="R9" s="106">
        <v>0.54072268271982094</v>
      </c>
      <c r="S9" s="106">
        <v>0.55155383321476503</v>
      </c>
      <c r="T9" s="106">
        <v>0.5619070852068877</v>
      </c>
      <c r="U9" s="106">
        <v>0.57180372974676241</v>
      </c>
      <c r="V9" s="106">
        <v>0.58136752397822555</v>
      </c>
      <c r="W9" s="106">
        <v>0.5905941548811765</v>
      </c>
      <c r="X9" s="106">
        <v>0.59954880748039474</v>
      </c>
      <c r="Y9" s="106">
        <v>0.60817340527435415</v>
      </c>
      <c r="Z9" s="106">
        <v>0.61652988413659948</v>
      </c>
      <c r="AA9" s="106">
        <v>0.62458686461551371</v>
      </c>
      <c r="AB9" s="106">
        <v>0.63240183000740391</v>
      </c>
      <c r="AC9" s="106">
        <v>0.64057963085757663</v>
      </c>
      <c r="AD9" s="106">
        <v>0.64853459439007322</v>
      </c>
      <c r="AE9" s="106">
        <v>0.65632989534349229</v>
      </c>
      <c r="AF9" s="106">
        <v>0.66392875700379328</v>
      </c>
      <c r="AG9" s="106">
        <v>0.67127500274972929</v>
      </c>
      <c r="AH9" s="106">
        <v>0.67844050465526096</v>
      </c>
      <c r="AI9" s="106">
        <v>0.68528956524989393</v>
      </c>
      <c r="AJ9" s="106">
        <v>0.6919197467552185</v>
      </c>
      <c r="AK9" s="106">
        <v>0.69844829326372648</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0.60219266469519028</v>
      </c>
      <c r="I10" s="106">
        <v>0.50577866633378954</v>
      </c>
      <c r="J10" s="106">
        <v>0.45427230261474294</v>
      </c>
      <c r="K10" s="106">
        <v>0.43182356325676574</v>
      </c>
      <c r="L10" s="106">
        <v>0.41181248861013731</v>
      </c>
      <c r="M10" s="106">
        <v>0.39374046387780215</v>
      </c>
      <c r="N10" s="106">
        <v>0.37858503339556304</v>
      </c>
      <c r="O10" s="106">
        <v>0.36398984876109886</v>
      </c>
      <c r="P10" s="106">
        <v>0.35024543173939249</v>
      </c>
      <c r="Q10" s="106">
        <v>0.33701021861749936</v>
      </c>
      <c r="R10" s="106">
        <v>0.324269258308648</v>
      </c>
      <c r="S10" s="106">
        <v>0.3122094589862916</v>
      </c>
      <c r="T10" s="106">
        <v>0.30060376530567973</v>
      </c>
      <c r="U10" s="106">
        <v>0.2894347130787937</v>
      </c>
      <c r="V10" s="106">
        <v>0.27864017155488696</v>
      </c>
      <c r="W10" s="106">
        <v>0.2682221251801285</v>
      </c>
      <c r="X10" s="106">
        <v>0.25823813357717484</v>
      </c>
      <c r="Y10" s="106">
        <v>0.24864340404689306</v>
      </c>
      <c r="Z10" s="106">
        <v>0.23944081873510076</v>
      </c>
      <c r="AA10" s="106">
        <v>0.23059969888472184</v>
      </c>
      <c r="AB10" s="106">
        <v>0.22211841167199869</v>
      </c>
      <c r="AC10" s="106">
        <v>0.21413265574969928</v>
      </c>
      <c r="AD10" s="106">
        <v>0.20645534881075636</v>
      </c>
      <c r="AE10" s="106">
        <v>0.19908563150502565</v>
      </c>
      <c r="AF10" s="106">
        <v>0.19199910483471513</v>
      </c>
      <c r="AG10" s="106">
        <v>0.18518670352251379</v>
      </c>
      <c r="AH10" s="106">
        <v>0.17865138623107046</v>
      </c>
      <c r="AI10" s="106">
        <v>0.17236824788024752</v>
      </c>
      <c r="AJ10" s="106">
        <v>0.1663273694962408</v>
      </c>
      <c r="AK10" s="106">
        <v>0.16051753682095293</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06">
        <v>187.91585841267795</v>
      </c>
      <c r="I11" s="112">
        <v>109.53409407914837</v>
      </c>
      <c r="J11" s="112">
        <v>161</v>
      </c>
      <c r="K11" s="112">
        <v>160</v>
      </c>
      <c r="L11" s="112">
        <v>159</v>
      </c>
      <c r="M11" s="112">
        <v>158</v>
      </c>
      <c r="N11" s="112">
        <v>159</v>
      </c>
      <c r="O11" s="112">
        <v>159</v>
      </c>
      <c r="P11" s="112">
        <v>159</v>
      </c>
      <c r="Q11" s="112">
        <v>159</v>
      </c>
      <c r="R11" s="112">
        <v>160</v>
      </c>
      <c r="S11" s="112">
        <v>160</v>
      </c>
      <c r="T11" s="112">
        <v>161</v>
      </c>
      <c r="U11" s="112">
        <v>161</v>
      </c>
      <c r="V11" s="112">
        <v>161</v>
      </c>
      <c r="W11" s="112">
        <v>162</v>
      </c>
      <c r="X11" s="112">
        <v>162</v>
      </c>
      <c r="Y11" s="112">
        <v>162</v>
      </c>
      <c r="Z11" s="112">
        <v>163</v>
      </c>
      <c r="AA11" s="112">
        <v>163</v>
      </c>
      <c r="AB11" s="112">
        <v>163</v>
      </c>
      <c r="AC11" s="112">
        <v>164</v>
      </c>
      <c r="AD11" s="112">
        <v>165</v>
      </c>
      <c r="AE11" s="112">
        <v>165</v>
      </c>
      <c r="AF11" s="112">
        <v>166</v>
      </c>
      <c r="AG11" s="112">
        <v>166</v>
      </c>
      <c r="AH11" s="112">
        <v>167</v>
      </c>
      <c r="AI11" s="112">
        <v>167</v>
      </c>
      <c r="AJ11" s="112">
        <v>168</v>
      </c>
      <c r="AK11" s="112">
        <v>168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326.43371929004405</v>
      </c>
      <c r="I12" s="112">
        <v>257.28517568311355</v>
      </c>
      <c r="J12" s="112">
        <v>264</v>
      </c>
      <c r="K12" s="112">
        <v>262</v>
      </c>
      <c r="L12" s="112">
        <v>261</v>
      </c>
      <c r="M12" s="112">
        <v>260</v>
      </c>
      <c r="N12" s="112">
        <v>261</v>
      </c>
      <c r="O12" s="112">
        <v>263</v>
      </c>
      <c r="P12" s="112">
        <v>264</v>
      </c>
      <c r="Q12" s="112">
        <v>266</v>
      </c>
      <c r="R12" s="112">
        <v>267</v>
      </c>
      <c r="S12" s="112">
        <v>269</v>
      </c>
      <c r="T12" s="112">
        <v>270</v>
      </c>
      <c r="U12" s="112">
        <v>272</v>
      </c>
      <c r="V12" s="112">
        <v>274</v>
      </c>
      <c r="W12" s="112">
        <v>275</v>
      </c>
      <c r="X12" s="112">
        <v>277</v>
      </c>
      <c r="Y12" s="112">
        <v>279</v>
      </c>
      <c r="Z12" s="112">
        <v>280</v>
      </c>
      <c r="AA12" s="112">
        <v>282</v>
      </c>
      <c r="AB12" s="112">
        <v>284</v>
      </c>
      <c r="AC12" s="112">
        <v>286</v>
      </c>
      <c r="AD12" s="112">
        <v>288</v>
      </c>
      <c r="AE12" s="112">
        <v>290</v>
      </c>
      <c r="AF12" s="112">
        <v>292</v>
      </c>
      <c r="AG12" s="112">
        <v>294</v>
      </c>
      <c r="AH12" s="112">
        <v>296</v>
      </c>
      <c r="AI12" s="112">
        <v>299</v>
      </c>
      <c r="AJ12" s="112">
        <v>301</v>
      </c>
      <c r="AK12" s="112">
        <v>303</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244.25195471751653</v>
      </c>
      <c r="I13" s="112">
        <v>166.70739552127807</v>
      </c>
      <c r="J13" s="112">
        <v>200.27800912194343</v>
      </c>
      <c r="K13" s="112">
        <v>196.96811727581198</v>
      </c>
      <c r="L13" s="112">
        <v>194.33824000299234</v>
      </c>
      <c r="M13" s="112">
        <v>192.22506547816434</v>
      </c>
      <c r="N13" s="112">
        <v>191.16156994764015</v>
      </c>
      <c r="O13" s="112">
        <v>190.12601895073934</v>
      </c>
      <c r="P13" s="112">
        <v>189.44309120232526</v>
      </c>
      <c r="Q13" s="112">
        <v>188.79496326074607</v>
      </c>
      <c r="R13" s="112">
        <v>188.17665589637448</v>
      </c>
      <c r="S13" s="112">
        <v>187.62372355621616</v>
      </c>
      <c r="T13" s="112">
        <v>187.10921811961677</v>
      </c>
      <c r="U13" s="112">
        <v>186.58913892125187</v>
      </c>
      <c r="V13" s="112">
        <v>186.09691112143531</v>
      </c>
      <c r="W13" s="112">
        <v>185.62565343698432</v>
      </c>
      <c r="X13" s="112">
        <v>185.19879238392681</v>
      </c>
      <c r="Y13" s="112">
        <v>184.7932493565917</v>
      </c>
      <c r="Z13" s="112">
        <v>184.42237512327506</v>
      </c>
      <c r="AA13" s="112">
        <v>184.0736393715159</v>
      </c>
      <c r="AB13" s="112">
        <v>183.75562985684238</v>
      </c>
      <c r="AC13" s="112">
        <v>183.62533553401428</v>
      </c>
      <c r="AD13" s="112">
        <v>183.52085294461966</v>
      </c>
      <c r="AE13" s="112">
        <v>183.44866516745785</v>
      </c>
      <c r="AF13" s="112">
        <v>183.40293726128459</v>
      </c>
      <c r="AG13" s="112">
        <v>183.38164980188978</v>
      </c>
      <c r="AH13" s="112">
        <v>183.35094446880271</v>
      </c>
      <c r="AI13" s="112">
        <v>183.34400702656006</v>
      </c>
      <c r="AJ13" s="112">
        <v>183.31032271998981</v>
      </c>
      <c r="AK13" s="112">
        <v>183.31162984111302</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3.1246420192526606E-2</v>
      </c>
      <c r="I14" s="106">
        <v>6.9186890395305928E-3</v>
      </c>
      <c r="J14" s="106">
        <v>0.14344856772856002</v>
      </c>
      <c r="K14" s="106">
        <v>0.11229777294541976</v>
      </c>
      <c r="L14" s="106">
        <v>8.8874801943124304E-2</v>
      </c>
      <c r="M14" s="106">
        <v>7.3215866508138855E-2</v>
      </c>
      <c r="N14" s="106">
        <v>7.3215866508138869E-2</v>
      </c>
      <c r="O14" s="106">
        <v>7.3215866508138855E-2</v>
      </c>
      <c r="P14" s="106">
        <v>7.3215866508138869E-2</v>
      </c>
      <c r="Q14" s="106">
        <v>7.3215866508138855E-2</v>
      </c>
      <c r="R14" s="106">
        <v>7.3215866508138855E-2</v>
      </c>
      <c r="S14" s="106">
        <v>7.3215866508138855E-2</v>
      </c>
      <c r="T14" s="106">
        <v>7.3215866508138869E-2</v>
      </c>
      <c r="U14" s="106">
        <v>7.3215866508138869E-2</v>
      </c>
      <c r="V14" s="106">
        <v>7.3215866508138855E-2</v>
      </c>
      <c r="W14" s="106">
        <v>7.3215866508138869E-2</v>
      </c>
      <c r="X14" s="106">
        <v>7.3215866508138855E-2</v>
      </c>
      <c r="Y14" s="106">
        <v>7.3215866508138841E-2</v>
      </c>
      <c r="Z14" s="106">
        <v>7.3215866508138869E-2</v>
      </c>
      <c r="AA14" s="106">
        <v>7.3215866508138869E-2</v>
      </c>
      <c r="AB14" s="106">
        <v>7.3215866508138841E-2</v>
      </c>
      <c r="AC14" s="106">
        <v>7.3215866508138855E-2</v>
      </c>
      <c r="AD14" s="106">
        <v>7.3215866508138869E-2</v>
      </c>
      <c r="AE14" s="106">
        <v>7.3215866508138869E-2</v>
      </c>
      <c r="AF14" s="106">
        <v>7.3215866508138855E-2</v>
      </c>
      <c r="AG14" s="106">
        <v>7.3215866508138855E-2</v>
      </c>
      <c r="AH14" s="106">
        <v>7.3215866508138841E-2</v>
      </c>
      <c r="AI14" s="106">
        <v>7.3215866508138841E-2</v>
      </c>
      <c r="AJ14" s="106">
        <v>7.3215866508138869E-2</v>
      </c>
      <c r="AK14" s="106">
        <v>7.3215866508138855E-2</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18">
        <v>9.8460438608875389</v>
      </c>
      <c r="I15" s="118">
        <v>2.1732963843350377</v>
      </c>
      <c r="J15" s="106">
        <v>45.930888913305189</v>
      </c>
      <c r="K15" s="106">
        <v>35.877019913663574</v>
      </c>
      <c r="L15" s="106">
        <v>28.329786528351118</v>
      </c>
      <c r="M15" s="106">
        <v>23.284531802984191</v>
      </c>
      <c r="N15" s="106">
        <v>23.227965380492186</v>
      </c>
      <c r="O15" s="106">
        <v>23.170054590545092</v>
      </c>
      <c r="P15" s="106">
        <v>23.111763903413799</v>
      </c>
      <c r="Q15" s="106">
        <v>23.05311709336895</v>
      </c>
      <c r="R15" s="106">
        <v>22.994372449523951</v>
      </c>
      <c r="S15" s="106">
        <v>22.935821960951653</v>
      </c>
      <c r="T15" s="106">
        <v>22.8795347789607</v>
      </c>
      <c r="U15" s="106">
        <v>22.827060673241462</v>
      </c>
      <c r="V15" s="106">
        <v>22.774515280455223</v>
      </c>
      <c r="W15" s="106">
        <v>22.721692699408909</v>
      </c>
      <c r="X15" s="106">
        <v>22.669022948841267</v>
      </c>
      <c r="Y15" s="106">
        <v>22.616500788901391</v>
      </c>
      <c r="Z15" s="106">
        <v>22.564089083149959</v>
      </c>
      <c r="AA15" s="106">
        <v>22.511709095633037</v>
      </c>
      <c r="AB15" s="106">
        <v>22.459219913749337</v>
      </c>
      <c r="AC15" s="106">
        <v>22.406215112572095</v>
      </c>
      <c r="AD15" s="106">
        <v>22.352037162672559</v>
      </c>
      <c r="AE15" s="106">
        <v>22.296585460343245</v>
      </c>
      <c r="AF15" s="106">
        <v>22.239390307377001</v>
      </c>
      <c r="AG15" s="106">
        <v>22.18245829970251</v>
      </c>
      <c r="AH15" s="106">
        <v>22.128640543684142</v>
      </c>
      <c r="AI15" s="106">
        <v>22.074862271711726</v>
      </c>
      <c r="AJ15" s="106">
        <v>22.02309968250928</v>
      </c>
      <c r="AK15" s="106">
        <v>21.9671821931619</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1.8180000000000001</v>
      </c>
      <c r="I16" s="106">
        <v>1.827</v>
      </c>
      <c r="J16" s="106">
        <v>1.8444743628741798</v>
      </c>
      <c r="K16" s="106">
        <v>1.8828669000958007</v>
      </c>
      <c r="L16" s="106">
        <v>1.9202000213546537</v>
      </c>
      <c r="M16" s="106">
        <v>1.9565509579541287</v>
      </c>
      <c r="N16" s="106">
        <v>1.9921901719745618</v>
      </c>
      <c r="O16" s="106">
        <v>2.0269759318162297</v>
      </c>
      <c r="P16" s="106">
        <v>2.060822129382045</v>
      </c>
      <c r="Q16" s="106">
        <v>2.0937647154596633</v>
      </c>
      <c r="R16" s="106">
        <v>2.1258067010307395</v>
      </c>
      <c r="S16" s="106">
        <v>2.1569445450799423</v>
      </c>
      <c r="T16" s="106">
        <v>2.1869310322299276</v>
      </c>
      <c r="U16" s="106">
        <v>2.2155832163361251</v>
      </c>
      <c r="V16" s="106">
        <v>2.2434587908108616</v>
      </c>
      <c r="W16" s="106">
        <v>2.2706171315520947</v>
      </c>
      <c r="X16" s="106">
        <v>2.2970289730166895</v>
      </c>
      <c r="Y16" s="106">
        <v>2.3227234274612307</v>
      </c>
      <c r="Z16" s="106">
        <v>2.3477330373681302</v>
      </c>
      <c r="AA16" s="106">
        <v>2.372095276877964</v>
      </c>
      <c r="AB16" s="106">
        <v>2.3958556267850644</v>
      </c>
      <c r="AC16" s="106">
        <v>2.4190966402422718</v>
      </c>
      <c r="AD16" s="106">
        <v>2.4419368376550326</v>
      </c>
      <c r="AE16" s="106">
        <v>2.4644160219397895</v>
      </c>
      <c r="AF16" s="106">
        <v>2.4866266444502854</v>
      </c>
      <c r="AG16" s="106">
        <v>2.5083037191269222</v>
      </c>
      <c r="AH16" s="106">
        <v>2.5290528658948235</v>
      </c>
      <c r="AI16" s="106">
        <v>2.5493362595777982</v>
      </c>
      <c r="AJ16" s="106">
        <v>2.5688829066288625</v>
      </c>
      <c r="AK16" s="106">
        <v>2.5886167099399731</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66.571632216678537</v>
      </c>
      <c r="I17" s="113">
        <v>66.963173812488876</v>
      </c>
      <c r="J17" s="114">
        <v>0.6656416369199265</v>
      </c>
      <c r="K17" s="114">
        <v>0.67782757302136998</v>
      </c>
      <c r="L17" s="114">
        <v>0.68953628325612548</v>
      </c>
      <c r="M17" s="114">
        <v>0.70078896911933652</v>
      </c>
      <c r="N17" s="114">
        <v>0.71162430050839898</v>
      </c>
      <c r="O17" s="114">
        <v>0.72203905107554611</v>
      </c>
      <c r="P17" s="114">
        <v>0.73203753962786822</v>
      </c>
      <c r="Q17" s="114">
        <v>0.7416358381278646</v>
      </c>
      <c r="R17" s="114">
        <v>0.75084691125665137</v>
      </c>
      <c r="S17" s="114">
        <v>0.75968320000633183</v>
      </c>
      <c r="T17" s="114">
        <v>0.76813920940809444</v>
      </c>
      <c r="U17" s="114">
        <v>0.77621696669044693</v>
      </c>
      <c r="V17" s="114">
        <v>0.78397037050859109</v>
      </c>
      <c r="W17" s="114">
        <v>0.79141421144356772</v>
      </c>
      <c r="X17" s="114">
        <v>0.79855703375495823</v>
      </c>
      <c r="Y17" s="114">
        <v>0.80541106053305322</v>
      </c>
      <c r="Z17" s="114">
        <v>0.8119882735113525</v>
      </c>
      <c r="AA17" s="114">
        <v>0.81830045923331185</v>
      </c>
      <c r="AB17" s="114">
        <v>0.8243593235500366</v>
      </c>
      <c r="AC17" s="114">
        <v>0.83017787484893601</v>
      </c>
      <c r="AD17" s="114">
        <v>0.83577000512566935</v>
      </c>
      <c r="AE17" s="114">
        <v>0.84114491318480678</v>
      </c>
      <c r="AF17" s="114">
        <v>0.84631372690473539</v>
      </c>
      <c r="AG17" s="114">
        <v>0.85127174707260578</v>
      </c>
      <c r="AH17" s="114">
        <v>0.85601088229011313</v>
      </c>
      <c r="AI17" s="114">
        <v>0.86055865181670399</v>
      </c>
      <c r="AJ17" s="114">
        <v>0.86491203557500984</v>
      </c>
      <c r="AK17" s="114">
        <v>0.86911197534772144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8" t="s">
        <v>285</v>
      </c>
      <c r="C29" s="139"/>
      <c r="D29" s="139"/>
      <c r="E29" s="139"/>
      <c r="F29" s="139"/>
      <c r="G29" s="139"/>
      <c r="H29" s="139"/>
      <c r="I29" s="140"/>
    </row>
    <row r="30" spans="2:88" x14ac:dyDescent="0.3"/>
    <row r="31" spans="2:88" s="6" customFormat="1" ht="13.5" x14ac:dyDescent="0.25">
      <c r="B31" s="56" t="s">
        <v>21</v>
      </c>
      <c r="C31" s="141" t="s">
        <v>59</v>
      </c>
      <c r="D31" s="141"/>
      <c r="E31" s="141"/>
      <c r="F31" s="141"/>
      <c r="G31" s="141"/>
      <c r="H31" s="141"/>
      <c r="I31" s="141"/>
    </row>
    <row r="32" spans="2:88" s="6" customFormat="1" ht="59.65" customHeight="1" x14ac:dyDescent="0.25">
      <c r="B32" s="57">
        <v>1</v>
      </c>
      <c r="C32" s="134" t="s">
        <v>286</v>
      </c>
      <c r="D32" s="121"/>
      <c r="E32" s="121"/>
      <c r="F32" s="121"/>
      <c r="G32" s="121"/>
      <c r="H32" s="121"/>
      <c r="I32" s="121"/>
    </row>
    <row r="33" spans="2:9" s="6" customFormat="1" ht="54" customHeight="1" x14ac:dyDescent="0.25">
      <c r="B33" s="57">
        <v>2</v>
      </c>
      <c r="C33" s="134" t="s">
        <v>287</v>
      </c>
      <c r="D33" s="121"/>
      <c r="E33" s="121"/>
      <c r="F33" s="121"/>
      <c r="G33" s="121"/>
      <c r="H33" s="121"/>
      <c r="I33" s="121"/>
    </row>
    <row r="34" spans="2:9" s="6" customFormat="1" ht="58.15" customHeight="1" x14ac:dyDescent="0.25">
      <c r="B34" s="57">
        <v>3</v>
      </c>
      <c r="C34" s="134" t="s">
        <v>288</v>
      </c>
      <c r="D34" s="121"/>
      <c r="E34" s="121"/>
      <c r="F34" s="121"/>
      <c r="G34" s="121"/>
      <c r="H34" s="121"/>
      <c r="I34" s="121"/>
    </row>
    <row r="35" spans="2:9" s="6" customFormat="1" ht="61.15" customHeight="1" x14ac:dyDescent="0.25">
      <c r="B35" s="57">
        <v>4</v>
      </c>
      <c r="C35" s="134" t="s">
        <v>289</v>
      </c>
      <c r="D35" s="121"/>
      <c r="E35" s="121"/>
      <c r="F35" s="121"/>
      <c r="G35" s="121"/>
      <c r="H35" s="121"/>
      <c r="I35" s="121"/>
    </row>
    <row r="36" spans="2:9" s="6" customFormat="1" ht="58.5" customHeight="1" x14ac:dyDescent="0.25">
      <c r="B36" s="57">
        <v>5</v>
      </c>
      <c r="C36" s="134" t="s">
        <v>290</v>
      </c>
      <c r="D36" s="121"/>
      <c r="E36" s="121"/>
      <c r="F36" s="121"/>
      <c r="G36" s="121"/>
      <c r="H36" s="121"/>
      <c r="I36" s="121"/>
    </row>
    <row r="37" spans="2:9" s="6" customFormat="1" ht="75.400000000000006" customHeight="1" x14ac:dyDescent="0.25">
      <c r="B37" s="57">
        <v>6</v>
      </c>
      <c r="C37" s="134" t="s">
        <v>291</v>
      </c>
      <c r="D37" s="121"/>
      <c r="E37" s="121"/>
      <c r="F37" s="121"/>
      <c r="G37" s="121"/>
      <c r="H37" s="121"/>
      <c r="I37" s="121"/>
    </row>
    <row r="38" spans="2:9" s="6" customFormat="1" ht="61.5" customHeight="1" x14ac:dyDescent="0.25">
      <c r="B38" s="57">
        <v>7</v>
      </c>
      <c r="C38" s="134" t="s">
        <v>292</v>
      </c>
      <c r="D38" s="121"/>
      <c r="E38" s="121"/>
      <c r="F38" s="121"/>
      <c r="G38" s="121"/>
      <c r="H38" s="121"/>
      <c r="I38" s="121"/>
    </row>
    <row r="39" spans="2:9" s="6" customFormat="1" ht="75.400000000000006" customHeight="1" x14ac:dyDescent="0.25">
      <c r="B39" s="57">
        <v>8</v>
      </c>
      <c r="C39" s="134" t="s">
        <v>293</v>
      </c>
      <c r="D39" s="121"/>
      <c r="E39" s="121"/>
      <c r="F39" s="121"/>
      <c r="G39" s="121"/>
      <c r="H39" s="121"/>
      <c r="I39" s="121"/>
    </row>
    <row r="40" spans="2:9" s="6" customFormat="1" ht="66" customHeight="1" x14ac:dyDescent="0.25">
      <c r="B40" s="57">
        <v>9</v>
      </c>
      <c r="C40" s="134" t="s">
        <v>294</v>
      </c>
      <c r="D40" s="121"/>
      <c r="E40" s="121"/>
      <c r="F40" s="121"/>
      <c r="G40" s="121"/>
      <c r="H40" s="121"/>
      <c r="I40" s="121"/>
    </row>
    <row r="41" spans="2:9" s="6" customFormat="1" ht="54.4" customHeight="1" x14ac:dyDescent="0.25">
      <c r="B41" s="57">
        <v>10</v>
      </c>
      <c r="C41" s="134" t="s">
        <v>295</v>
      </c>
      <c r="D41" s="121"/>
      <c r="E41" s="121"/>
      <c r="F41" s="121"/>
      <c r="G41" s="121"/>
      <c r="H41" s="121"/>
      <c r="I41" s="121"/>
    </row>
    <row r="42" spans="2:9" s="6" customFormat="1" ht="57.4" customHeight="1" x14ac:dyDescent="0.25">
      <c r="B42" s="57">
        <v>11</v>
      </c>
      <c r="C42" s="134" t="s">
        <v>296</v>
      </c>
      <c r="D42" s="121"/>
      <c r="E42" s="121"/>
      <c r="F42" s="121"/>
      <c r="G42" s="121"/>
      <c r="H42" s="121"/>
      <c r="I42" s="121"/>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20" t="s">
        <v>297</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5" t="s">
        <v>5</v>
      </c>
      <c r="C4" s="126"/>
      <c r="D4" s="142" t="str">
        <f>'Cover sheet'!C6</f>
        <v>Tywyn Aberdyfi</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7">
        <v>1.0812623901311627</v>
      </c>
      <c r="I7" s="117">
        <v>1.2597785448420118</v>
      </c>
      <c r="J7" s="109">
        <v>1.5902835972443126</v>
      </c>
      <c r="K7" s="109">
        <v>1.5391328719297801</v>
      </c>
      <c r="L7" s="109">
        <v>1.5031899868031227</v>
      </c>
      <c r="M7" s="109">
        <v>1.4778414885227527</v>
      </c>
      <c r="N7" s="109">
        <v>1.473814859995165</v>
      </c>
      <c r="O7" s="109">
        <v>1.4699015458292446</v>
      </c>
      <c r="P7" s="109">
        <v>1.4675316920151107</v>
      </c>
      <c r="Q7" s="109">
        <v>1.4652729203350108</v>
      </c>
      <c r="R7" s="109">
        <v>1.4631144957956854</v>
      </c>
      <c r="S7" s="109">
        <v>1.4611681888850088</v>
      </c>
      <c r="T7" s="109">
        <v>1.4592072801031846</v>
      </c>
      <c r="U7" s="109">
        <v>1.4572312898885786</v>
      </c>
      <c r="V7" s="109">
        <v>1.4553080171109327</v>
      </c>
      <c r="W7" s="109">
        <v>1.4534345771793555</v>
      </c>
      <c r="X7" s="109">
        <v>1.4517306712314773</v>
      </c>
      <c r="Y7" s="109">
        <v>1.4500931785068401</v>
      </c>
      <c r="Z7" s="109">
        <v>1.4485846823447956</v>
      </c>
      <c r="AA7" s="109">
        <v>1.4471443682928047</v>
      </c>
      <c r="AB7" s="109">
        <v>1.4458264473434781</v>
      </c>
      <c r="AC7" s="109">
        <v>1.4453530120438665</v>
      </c>
      <c r="AD7" s="109">
        <v>1.4449721752653779</v>
      </c>
      <c r="AE7" s="109">
        <v>1.4447445558999852</v>
      </c>
      <c r="AF7" s="109">
        <v>1.4446112985372641</v>
      </c>
      <c r="AG7" s="109">
        <v>1.4445040813576964</v>
      </c>
      <c r="AH7" s="109">
        <v>1.4444828711840909</v>
      </c>
      <c r="AI7" s="109">
        <v>1.4444038949673559</v>
      </c>
      <c r="AJ7" s="109">
        <v>1.444348181217276</v>
      </c>
      <c r="AK7" s="109">
        <v>1.4444326621811792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1.7573044993583034</v>
      </c>
      <c r="I8" s="106">
        <v>1.7779759150805887</v>
      </c>
      <c r="J8" s="106">
        <v>2.3198058833946269</v>
      </c>
      <c r="K8" s="106">
        <v>2.3198058833946273</v>
      </c>
      <c r="L8" s="106">
        <v>2.3198058833946265</v>
      </c>
      <c r="M8" s="106">
        <v>2.3198058833946278</v>
      </c>
      <c r="N8" s="106">
        <v>2.3198058833946273</v>
      </c>
      <c r="O8" s="106">
        <v>2.3198058833946273</v>
      </c>
      <c r="P8" s="106">
        <v>2.3198058833946273</v>
      </c>
      <c r="Q8" s="106">
        <v>2.3198058833946278</v>
      </c>
      <c r="R8" s="106">
        <v>2.3198058833946273</v>
      </c>
      <c r="S8" s="106">
        <v>2.3198058833946273</v>
      </c>
      <c r="T8" s="106">
        <v>2.3198058833946273</v>
      </c>
      <c r="U8" s="106">
        <v>2.3198058833946269</v>
      </c>
      <c r="V8" s="106">
        <v>2.3198058833946269</v>
      </c>
      <c r="W8" s="106">
        <v>2.3198058833946269</v>
      </c>
      <c r="X8" s="106">
        <v>2.3198058833946269</v>
      </c>
      <c r="Y8" s="106">
        <v>2.3198058833946278</v>
      </c>
      <c r="Z8" s="106">
        <v>2.3198058833946273</v>
      </c>
      <c r="AA8" s="106">
        <v>2.3198058833946278</v>
      </c>
      <c r="AB8" s="106">
        <v>2.3198058833946273</v>
      </c>
      <c r="AC8" s="106">
        <v>2.3198058833946265</v>
      </c>
      <c r="AD8" s="106">
        <v>2.3198058833946269</v>
      </c>
      <c r="AE8" s="106">
        <v>2.3198058833946273</v>
      </c>
      <c r="AF8" s="106">
        <v>2.3198058833946269</v>
      </c>
      <c r="AG8" s="106">
        <v>2.3198058833946278</v>
      </c>
      <c r="AH8" s="106">
        <v>2.3198058833946273</v>
      </c>
      <c r="AI8" s="106">
        <v>2.3198058833946273</v>
      </c>
      <c r="AJ8" s="106">
        <v>2.3198058833946273</v>
      </c>
      <c r="AK8" s="106">
        <v>2.3198058833946273</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1.7573044993583034</v>
      </c>
      <c r="I9" s="106">
        <f>I8</f>
        <v>1.7779759150805887</v>
      </c>
      <c r="J9" s="106">
        <v>2.3198058833946269</v>
      </c>
      <c r="K9" s="106">
        <v>2.3198058833946273</v>
      </c>
      <c r="L9" s="106">
        <v>2.3198058833946265</v>
      </c>
      <c r="M9" s="106">
        <v>2.3198058833946278</v>
      </c>
      <c r="N9" s="106">
        <v>2.3198058833946273</v>
      </c>
      <c r="O9" s="106">
        <v>2.3198058833946273</v>
      </c>
      <c r="P9" s="106">
        <v>2.3198058833946273</v>
      </c>
      <c r="Q9" s="106">
        <v>2.3198058833946278</v>
      </c>
      <c r="R9" s="106">
        <v>2.3198058833946273</v>
      </c>
      <c r="S9" s="106">
        <v>2.3198058833946273</v>
      </c>
      <c r="T9" s="106">
        <v>2.3198058833946273</v>
      </c>
      <c r="U9" s="106">
        <v>2.3198058833946269</v>
      </c>
      <c r="V9" s="106">
        <v>2.3198058833946269</v>
      </c>
      <c r="W9" s="106">
        <v>2.3198058833946269</v>
      </c>
      <c r="X9" s="106">
        <v>2.3198058833946269</v>
      </c>
      <c r="Y9" s="106">
        <v>2.3198058833946278</v>
      </c>
      <c r="Z9" s="106">
        <v>2.3198058833946273</v>
      </c>
      <c r="AA9" s="106">
        <v>2.3198058833946278</v>
      </c>
      <c r="AB9" s="106">
        <v>2.3198058833946273</v>
      </c>
      <c r="AC9" s="106">
        <v>2.3198058833946265</v>
      </c>
      <c r="AD9" s="106">
        <v>2.3198058833946269</v>
      </c>
      <c r="AE9" s="106">
        <v>2.3198058833946273</v>
      </c>
      <c r="AF9" s="106">
        <v>2.3198058833946269</v>
      </c>
      <c r="AG9" s="106">
        <v>2.3198058833946278</v>
      </c>
      <c r="AH9" s="106">
        <v>2.3198058833946273</v>
      </c>
      <c r="AI9" s="106">
        <v>2.3198058833946273</v>
      </c>
      <c r="AJ9" s="106">
        <v>2.3198058833946273</v>
      </c>
      <c r="AK9" s="106">
        <v>2.3198058833946273</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0.29943658715758648</v>
      </c>
      <c r="I10" s="106">
        <v>0</v>
      </c>
      <c r="J10" s="106">
        <v>0.113728074590838</v>
      </c>
      <c r="K10" s="106">
        <v>0.11399880809857102</v>
      </c>
      <c r="L10" s="106">
        <v>0.11422334698339801</v>
      </c>
      <c r="M10" s="106">
        <v>8.9432947498383999E-2</v>
      </c>
      <c r="N10" s="106">
        <v>9.1369342483142005E-2</v>
      </c>
      <c r="O10" s="106">
        <v>9.3004687286861995E-2</v>
      </c>
      <c r="P10" s="106">
        <v>9.2945049633702995E-2</v>
      </c>
      <c r="Q10" s="106">
        <v>9.3518345102536996E-2</v>
      </c>
      <c r="R10" s="106">
        <v>7.7304213019116996E-2</v>
      </c>
      <c r="S10" s="106">
        <v>7.7201499742580004E-2</v>
      </c>
      <c r="T10" s="106">
        <v>7.8103125399559006E-2</v>
      </c>
      <c r="U10" s="106">
        <v>7.9594290193155989E-2</v>
      </c>
      <c r="V10" s="106">
        <v>8.0538333198440004E-2</v>
      </c>
      <c r="W10" s="106">
        <v>6.6896569499599004E-2</v>
      </c>
      <c r="X10" s="106">
        <v>6.7365601037858019E-2</v>
      </c>
      <c r="Y10" s="106">
        <v>6.7994953160608995E-2</v>
      </c>
      <c r="Z10" s="106">
        <v>6.8652186796469006E-2</v>
      </c>
      <c r="AA10" s="106">
        <v>6.9138600506591014E-2</v>
      </c>
      <c r="AB10" s="106">
        <v>5.7237075649874999E-2</v>
      </c>
      <c r="AC10" s="106">
        <v>5.8182340587891991E-2</v>
      </c>
      <c r="AD10" s="106">
        <v>5.9175269123379996E-2</v>
      </c>
      <c r="AE10" s="106">
        <v>5.9691165257699998E-2</v>
      </c>
      <c r="AF10" s="106">
        <v>5.9853686161933997E-2</v>
      </c>
      <c r="AG10" s="106">
        <v>5.9488730344308009E-2</v>
      </c>
      <c r="AH10" s="106">
        <v>5.8959389237509006E-2</v>
      </c>
      <c r="AI10" s="106">
        <v>6.1043232291384995E-2</v>
      </c>
      <c r="AJ10" s="106">
        <v>6.0659043692827992E-2</v>
      </c>
      <c r="AK10" s="106">
        <v>5.9875986076479003E-2</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0.37660552206955422</v>
      </c>
      <c r="I11" s="108">
        <f>I9-I7-I10</f>
        <v>0.51819737023857693</v>
      </c>
      <c r="J11" s="108">
        <v>0.61579421155947633</v>
      </c>
      <c r="K11" s="108">
        <v>0.66667420336627625</v>
      </c>
      <c r="L11" s="108">
        <v>0.70239254960810582</v>
      </c>
      <c r="M11" s="108">
        <v>0.75253144737349109</v>
      </c>
      <c r="N11" s="108">
        <v>0.75462168091632031</v>
      </c>
      <c r="O11" s="108">
        <v>0.7568996502785208</v>
      </c>
      <c r="P11" s="108">
        <v>0.75932914174581367</v>
      </c>
      <c r="Q11" s="108">
        <v>0.76101461795708003</v>
      </c>
      <c r="R11" s="108">
        <v>0.77938717457982487</v>
      </c>
      <c r="S11" s="108">
        <v>0.78143619476703852</v>
      </c>
      <c r="T11" s="108">
        <v>0.78249547789188378</v>
      </c>
      <c r="U11" s="108">
        <v>0.78298030331289226</v>
      </c>
      <c r="V11" s="108">
        <v>0.78395953308525423</v>
      </c>
      <c r="W11" s="108">
        <v>0.79947473671567237</v>
      </c>
      <c r="X11" s="108">
        <v>0.8007096111252916</v>
      </c>
      <c r="Y11" s="108">
        <v>0.80171775172717874</v>
      </c>
      <c r="Z11" s="108">
        <v>0.80256901425336269</v>
      </c>
      <c r="AA11" s="108">
        <v>0.80352291459523206</v>
      </c>
      <c r="AB11" s="108">
        <v>0.81674236040127424</v>
      </c>
      <c r="AC11" s="108">
        <v>0.81627053076286804</v>
      </c>
      <c r="AD11" s="108">
        <v>0.81565843900586898</v>
      </c>
      <c r="AE11" s="108">
        <v>0.81537016223694214</v>
      </c>
      <c r="AF11" s="108">
        <v>0.81534089869542881</v>
      </c>
      <c r="AG11" s="108">
        <v>0.8158130716926234</v>
      </c>
      <c r="AH11" s="108">
        <v>0.81636362297302745</v>
      </c>
      <c r="AI11" s="108">
        <v>0.81435875613588649</v>
      </c>
      <c r="AJ11" s="108">
        <v>0.81479865848452326</v>
      </c>
      <c r="AK11" s="108">
        <v>0.81549723513696915</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8" t="s">
        <v>303</v>
      </c>
      <c r="C23" s="139"/>
      <c r="D23" s="139"/>
      <c r="E23" s="139"/>
      <c r="F23" s="139"/>
      <c r="G23" s="139"/>
      <c r="H23" s="139"/>
      <c r="I23" s="140"/>
    </row>
    <row r="24" spans="2:9" x14ac:dyDescent="0.3"/>
    <row r="25" spans="2:9" s="6" customFormat="1" ht="13.5" x14ac:dyDescent="0.25">
      <c r="B25" s="56" t="s">
        <v>21</v>
      </c>
      <c r="C25" s="141" t="s">
        <v>59</v>
      </c>
      <c r="D25" s="141"/>
      <c r="E25" s="141"/>
      <c r="F25" s="141"/>
      <c r="G25" s="141"/>
      <c r="H25" s="141"/>
      <c r="I25" s="141"/>
    </row>
    <row r="26" spans="2:9" s="6" customFormat="1" ht="76.900000000000006" customHeight="1" x14ac:dyDescent="0.25">
      <c r="B26" s="57">
        <v>1</v>
      </c>
      <c r="C26" s="134" t="s">
        <v>304</v>
      </c>
      <c r="D26" s="121"/>
      <c r="E26" s="121"/>
      <c r="F26" s="121"/>
      <c r="G26" s="121"/>
      <c r="H26" s="121"/>
      <c r="I26" s="121"/>
    </row>
    <row r="27" spans="2:9" s="6" customFormat="1" ht="54" customHeight="1" x14ac:dyDescent="0.25">
      <c r="B27" s="57">
        <v>2</v>
      </c>
      <c r="C27" s="134" t="s">
        <v>305</v>
      </c>
      <c r="D27" s="121"/>
      <c r="E27" s="121"/>
      <c r="F27" s="121"/>
      <c r="G27" s="121"/>
      <c r="H27" s="121"/>
      <c r="I27" s="121"/>
    </row>
    <row r="28" spans="2:9" s="6" customFormat="1" ht="58.15" customHeight="1" x14ac:dyDescent="0.25">
      <c r="B28" s="57">
        <v>3</v>
      </c>
      <c r="C28" s="134" t="s">
        <v>306</v>
      </c>
      <c r="D28" s="121"/>
      <c r="E28" s="121"/>
      <c r="F28" s="121"/>
      <c r="G28" s="121"/>
      <c r="H28" s="121"/>
      <c r="I28" s="121"/>
    </row>
    <row r="29" spans="2:9" s="6" customFormat="1" ht="61.15" customHeight="1" x14ac:dyDescent="0.25">
      <c r="B29" s="57">
        <v>4</v>
      </c>
      <c r="C29" s="134" t="s">
        <v>261</v>
      </c>
      <c r="D29" s="121"/>
      <c r="E29" s="121"/>
      <c r="F29" s="121"/>
      <c r="G29" s="121"/>
      <c r="H29" s="121"/>
      <c r="I29" s="121"/>
    </row>
    <row r="30" spans="2:9" s="6" customFormat="1" ht="58.5" customHeight="1" x14ac:dyDescent="0.25">
      <c r="B30" s="57">
        <v>5</v>
      </c>
      <c r="C30" s="134" t="s">
        <v>307</v>
      </c>
      <c r="D30" s="121"/>
      <c r="E30" s="121"/>
      <c r="F30" s="121"/>
      <c r="G30" s="121"/>
      <c r="H30" s="121"/>
      <c r="I30" s="121"/>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2022-11-29T10:53:45Z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